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530" windowHeight="8560" firstSheet="2" activeTab="2"/>
  </bookViews>
  <sheets>
    <sheet name="LinkID" sheetId="33" r:id="rId1"/>
    <sheet name="Ring Plan" sheetId="34" r:id="rId2"/>
    <sheet name="Ring &amp; Device Plan" sheetId="16" r:id="rId3"/>
    <sheet name="CGBAY025HTR01_CGDRLM" sheetId="37" r:id="rId4"/>
    <sheet name="CGBAY026HTR01_CGCAN2" sheetId="38" r:id="rId5"/>
    <sheet name="CGBAY027HTR01_CGCAN1" sheetId="39" r:id="rId6"/>
    <sheet name="CGBAY028HTR01_CGOXB1" sheetId="40" r:id="rId7"/>
    <sheet name="RR" sheetId="30" r:id="rId8"/>
    <sheet name="ISO Formate" sheetId="36" r:id="rId9"/>
    <sheet name="Associated Task" sheetId="32" r:id="rId10"/>
  </sheets>
  <calcPr calcId="191029"/>
</workbook>
</file>

<file path=xl/calcChain.xml><?xml version="1.0" encoding="utf-8"?>
<calcChain xmlns="http://schemas.openxmlformats.org/spreadsheetml/2006/main">
  <c r="R9" i="16" l="1"/>
  <c r="A9" i="16"/>
  <c r="A6" i="16"/>
  <c r="A7" i="16"/>
  <c r="A8" i="16"/>
  <c r="C9" i="16"/>
  <c r="B5" i="16" l="1"/>
  <c r="B15" i="30" l="1"/>
  <c r="B10" i="30"/>
  <c r="B5" i="30"/>
  <c r="R8" i="16"/>
  <c r="R7" i="16"/>
  <c r="R6" i="16"/>
  <c r="G6" i="33" l="1"/>
  <c r="E6" i="33"/>
  <c r="B9" i="16" l="1"/>
  <c r="AB9" i="16" s="1"/>
  <c r="C8" i="16"/>
  <c r="B14" i="30"/>
  <c r="B13" i="30"/>
  <c r="B9" i="30"/>
  <c r="B8" i="30"/>
  <c r="B4" i="30"/>
  <c r="B3" i="30"/>
  <c r="G5" i="33"/>
  <c r="E5" i="33"/>
  <c r="G4" i="33"/>
  <c r="E4" i="33"/>
  <c r="C6" i="16" l="1"/>
  <c r="B7" i="16"/>
  <c r="B8" i="16"/>
  <c r="AB8" i="16" s="1"/>
  <c r="C7" i="16"/>
  <c r="B12" i="30"/>
  <c r="A11" i="30"/>
  <c r="A5" i="16"/>
  <c r="AB7" i="16" l="1"/>
  <c r="E3" i="33"/>
  <c r="B6" i="16" s="1"/>
  <c r="AB6" i="16" s="1"/>
  <c r="L1" i="36"/>
  <c r="G3" i="36" s="1"/>
  <c r="L3" i="36" s="1"/>
  <c r="G5" i="36" s="1"/>
  <c r="K1" i="36"/>
  <c r="F3" i="36" s="1"/>
  <c r="K3" i="36" s="1"/>
  <c r="F5" i="36" s="1"/>
  <c r="J1" i="36"/>
  <c r="E3" i="36" s="1"/>
  <c r="J3" i="36" s="1"/>
  <c r="E5" i="36" s="1"/>
  <c r="I1" i="36"/>
  <c r="D3" i="36" s="1"/>
  <c r="I3" i="36" s="1"/>
  <c r="D5" i="36" s="1"/>
  <c r="D7" i="36" l="1"/>
  <c r="F9" i="36" l="1"/>
  <c r="F11" i="36" s="1"/>
  <c r="D9" i="36"/>
  <c r="E11" i="36" l="1"/>
  <c r="D11" i="36"/>
  <c r="D13" i="36" s="1"/>
  <c r="G3" i="33" l="1"/>
  <c r="R5" i="16" l="1"/>
  <c r="A6" i="30" l="1"/>
  <c r="A1" i="30"/>
  <c r="B7" i="30" l="1"/>
  <c r="B2" i="30"/>
  <c r="C5" i="16" l="1"/>
  <c r="AB5" i="16" l="1"/>
</calcChain>
</file>

<file path=xl/sharedStrings.xml><?xml version="1.0" encoding="utf-8"?>
<sst xmlns="http://schemas.openxmlformats.org/spreadsheetml/2006/main" count="1380" uniqueCount="420">
  <si>
    <t>Ring No</t>
  </si>
  <si>
    <t>RIO</t>
  </si>
  <si>
    <t>I&amp;C</t>
  </si>
  <si>
    <t>Client</t>
  </si>
  <si>
    <t>Telco Site ID</t>
  </si>
  <si>
    <t>SCL Site Code</t>
  </si>
  <si>
    <t>System Host name</t>
  </si>
  <si>
    <t>Capacity</t>
  </si>
  <si>
    <t>Link ID</t>
  </si>
  <si>
    <t>&gt; Fiber pulling</t>
  </si>
  <si>
    <t>&gt; Core readiness</t>
  </si>
  <si>
    <t>&gt; New SFP insertion</t>
  </si>
  <si>
    <t>&gt; Device Installation &amp; Power Up.</t>
  </si>
  <si>
    <t>&gt; Perform Logical configuration as required</t>
  </si>
  <si>
    <t>Physical Ring</t>
  </si>
  <si>
    <t>Device</t>
  </si>
  <si>
    <t>Loopback Info</t>
  </si>
  <si>
    <t xml:space="preserve">Interface Details &amp; Enabled Protocols </t>
  </si>
  <si>
    <t>BGP Info</t>
  </si>
  <si>
    <t>ISIS/OSPF Area (From Site)</t>
  </si>
  <si>
    <t>mgmt-vrf (From Site)</t>
  </si>
  <si>
    <t>NNI INFO</t>
  </si>
  <si>
    <t>Loopback IP (Unit_0)</t>
  </si>
  <si>
    <t>Loopback IP (Unit_1)</t>
  </si>
  <si>
    <t>lo0 Group Name</t>
  </si>
  <si>
    <t>Physical Interface</t>
  </si>
  <si>
    <t>Protocols</t>
  </si>
  <si>
    <t>Local Address</t>
  </si>
  <si>
    <t>Group</t>
  </si>
  <si>
    <t>Neighbor-1</t>
  </si>
  <si>
    <t>Neighbor-2</t>
  </si>
  <si>
    <t>Neighbor-3</t>
  </si>
  <si>
    <t>ISO/Network Entity
(From Site)</t>
  </si>
  <si>
    <t>OSPF Area ID</t>
  </si>
  <si>
    <t>RD</t>
  </si>
  <si>
    <t>RT (export)</t>
  </si>
  <si>
    <t>RT (import)</t>
  </si>
  <si>
    <t>FROM Site</t>
  </si>
  <si>
    <t>TO Site</t>
  </si>
  <si>
    <t>Planned Scenario</t>
  </si>
  <si>
    <t>Existing</t>
  </si>
  <si>
    <t>N/R</t>
  </si>
  <si>
    <t>Doable</t>
  </si>
  <si>
    <t>BGP Neighbor Address</t>
  </si>
  <si>
    <t>Add</t>
  </si>
  <si>
    <t>Grameen Phone</t>
  </si>
  <si>
    <t>ISIS, MPLS, LDP, QoS</t>
  </si>
  <si>
    <t>58717:0001</t>
  </si>
  <si>
    <t>58717:0000</t>
  </si>
  <si>
    <t>Total fiber information</t>
  </si>
  <si>
    <t>Existing UG</t>
  </si>
  <si>
    <t>Existing Fiber Information</t>
  </si>
  <si>
    <t>New OH Fiber Information</t>
  </si>
  <si>
    <t>FROM BTS</t>
  </si>
  <si>
    <t>TO BTS</t>
  </si>
  <si>
    <t>Total Link Distance [UG(Ext+New) + OH (Ext+New) + Vertical] (km)</t>
  </si>
  <si>
    <t>Total Link Distance [UG(Ext+New) + OH (Ext+New) + Vertical] (m)</t>
  </si>
  <si>
    <t>UG Fiber Distance(m)</t>
  </si>
  <si>
    <t>Existing Fiber Information_Total OH Fiber Distance (m)</t>
  </si>
  <si>
    <t>Existing Fiber Information_Non Usable OH Fiber Distance (m) (with core info.)</t>
  </si>
  <si>
    <t xml:space="preserve">Existing Fiber Information_Usable OH Fiber Distance </t>
  </si>
  <si>
    <t>New Fiber without Vertical_Required New Fiber Distance (m)</t>
  </si>
  <si>
    <t>New Fiber_Pole Available Distance (m)</t>
  </si>
  <si>
    <t>New Fiber_Pole Unavailable Distance (m)</t>
  </si>
  <si>
    <t>New Fiber_No. of OH Pole Required</t>
  </si>
  <si>
    <t>New Fiber_Path Fiber Type (Normal /Messenger) &amp; Core(mention by RIO)</t>
  </si>
  <si>
    <t>ATN C-G (6 Port)</t>
  </si>
  <si>
    <t>10G_Single Core_SFP_40 km(Pair)</t>
  </si>
  <si>
    <t>(To Site)</t>
  </si>
  <si>
    <t>10G</t>
  </si>
  <si>
    <t>ATN910 C-G</t>
  </si>
  <si>
    <t>UG POC Infromation</t>
  </si>
  <si>
    <t>New UG Fiber Information</t>
  </si>
  <si>
    <t>Other Infromation</t>
  </si>
  <si>
    <t xml:space="preserve">Ring Capacity </t>
  </si>
  <si>
    <t>Total Uniquesite</t>
  </si>
  <si>
    <t>UG Info_FROM POC</t>
  </si>
  <si>
    <t>UG Info_TO POC</t>
  </si>
  <si>
    <t>Existing Fiber Information_Fiber Type (Normal / Messenger )</t>
  </si>
  <si>
    <t>Existing Fiber Information_Total Core of fiber( 4/6/12/24/48/144/432)</t>
  </si>
  <si>
    <t>Existing Fiber Information_Number of Core Used</t>
  </si>
  <si>
    <t>Existing Fiber Information_Number of Core Available</t>
  </si>
  <si>
    <t>New Fiber_Vertical Fiber Distance (m)</t>
  </si>
  <si>
    <t>New Fiber_Vertical Fiber Type (Normal /Messenger) &amp; Core</t>
  </si>
  <si>
    <t>Required New UG_HDD Distance (m)</t>
  </si>
  <si>
    <t>Required New UG_Open Cut Distance (m)</t>
  </si>
  <si>
    <t>Required New UG_Duct Distance (m)</t>
  </si>
  <si>
    <t>Required New UG_Fiber Distance (m)</t>
  </si>
  <si>
    <t>New UG Fiber Type (48/144/432)</t>
  </si>
  <si>
    <t>New Required Encloser</t>
  </si>
  <si>
    <t>No. of UG Pole Required/ UG pole activation</t>
  </si>
  <si>
    <t>For Relocation_Old Site to new site distance(m)</t>
  </si>
  <si>
    <t>Type of SPOF</t>
  </si>
  <si>
    <t>Geographical Challenges</t>
  </si>
  <si>
    <t>Permission Requirement Details</t>
  </si>
  <si>
    <t>Feasibility Call ( Feasible/ Not Feasible )</t>
  </si>
  <si>
    <t>SLA for sites</t>
  </si>
  <si>
    <t>GE0/2/0</t>
  </si>
  <si>
    <t>GE0/2/1</t>
  </si>
  <si>
    <t>Existing site device model on basis of current Capacity</t>
  </si>
  <si>
    <t>Approx Deployment Time Line</t>
  </si>
  <si>
    <t>RIO_Fiber Change Proposal</t>
  </si>
  <si>
    <t>After Change Dismantle(m)</t>
  </si>
  <si>
    <t>ACX 1000</t>
  </si>
  <si>
    <t>ACX1100</t>
  </si>
  <si>
    <t>ACX2100</t>
  </si>
  <si>
    <t>ACX-2200</t>
  </si>
  <si>
    <t>ATN 910 B-D</t>
  </si>
  <si>
    <t>ATN 910 C-F</t>
  </si>
  <si>
    <t>ATN 910 B</t>
  </si>
  <si>
    <t>ATN 910 B-F</t>
  </si>
  <si>
    <t>10G_Dual Core_SFP_80 km</t>
  </si>
  <si>
    <t>SPOF Distance (m)</t>
  </si>
  <si>
    <t>Remarks
Scomm RIO &amp; NPD</t>
  </si>
  <si>
    <t>Remarks
(for Operator)</t>
  </si>
  <si>
    <t>1G_Dual Core_SFP_10 km(current capacity)</t>
  </si>
  <si>
    <t>10G_Dual Core_SFP_20 km</t>
  </si>
  <si>
    <t>10G_Dual Core_SFP_40 km</t>
  </si>
  <si>
    <t>200Mbps</t>
  </si>
  <si>
    <t>ID</t>
  </si>
  <si>
    <t>Interface IP/30</t>
  </si>
  <si>
    <t>ISIS Level | Metric | Style| L1</t>
  </si>
  <si>
    <t>Survey Ring No</t>
  </si>
  <si>
    <t>Planned Ring No</t>
  </si>
  <si>
    <t>RIO_SC</t>
  </si>
  <si>
    <t>OPUS FID</t>
  </si>
  <si>
    <t>On-air Targeted 
Month</t>
  </si>
  <si>
    <t>Survey Type(Desk/Physical)</t>
  </si>
  <si>
    <t>10G_Single Core_SFP_20 km(pair)</t>
  </si>
  <si>
    <t>10G_Single Core_SFP_60 km(Pair)</t>
  </si>
  <si>
    <t>Desk Survey Required</t>
  </si>
  <si>
    <t>Feasible</t>
  </si>
  <si>
    <t>Initial 200Mbps. Forecasted capacity will be shared soon</t>
  </si>
  <si>
    <t>500Mbps</t>
  </si>
  <si>
    <t>Feasible Sites_2nd Bucket</t>
  </si>
  <si>
    <t>Capacity(Mbps)</t>
  </si>
  <si>
    <t>Deatails 
Remarks</t>
  </si>
  <si>
    <t>12 core normal</t>
  </si>
  <si>
    <t>10.33.100.128</t>
  </si>
  <si>
    <t>IBGP-CTG-COX-RR</t>
  </si>
  <si>
    <t>10.33.100.129</t>
  </si>
  <si>
    <t>10.45.0.131</t>
  </si>
  <si>
    <t>CGDRLM</t>
  </si>
  <si>
    <t>CGCAN2</t>
  </si>
  <si>
    <t>CGCAN1</t>
  </si>
  <si>
    <t>CGOXB1</t>
  </si>
  <si>
    <t>CGBAY025</t>
  </si>
  <si>
    <t>CGBAY026</t>
  </si>
  <si>
    <t>CGBAY027</t>
  </si>
  <si>
    <t>CGBAY028</t>
  </si>
  <si>
    <t>gmpn_310822_141_nb</t>
  </si>
  <si>
    <t>gmpn_310822_142_nb</t>
  </si>
  <si>
    <t>gmpn_310822_143_nb</t>
  </si>
  <si>
    <t>gmpn_310822_144_nb</t>
  </si>
  <si>
    <t>CTG-GP-RING-1023_2</t>
  </si>
  <si>
    <t>CG-GP-RING-1010</t>
  </si>
  <si>
    <t>CGSDRC01HTR01</t>
  </si>
  <si>
    <t>CGPNC017HTR01_CGPCH28</t>
  </si>
  <si>
    <t>RIO2_CTG South</t>
  </si>
  <si>
    <t xml:space="preserve">Messenger </t>
  </si>
  <si>
    <t>Normal &amp; 6 Core</t>
  </si>
  <si>
    <t>N/A</t>
  </si>
  <si>
    <t>6 to 12</t>
  </si>
  <si>
    <t xml:space="preserve">Please provide single core ring plan. </t>
  </si>
  <si>
    <t>Messenger &amp; 6 Core</t>
  </si>
  <si>
    <t>1Gbps</t>
  </si>
  <si>
    <t xml:space="preserve">Please provide single core ring plan. Due to Ctg Cantonment is a restricted area. OH cable lay is restricted. So at first we need to try core rent from BD Army Authority. If BD Army disagree to rent the core then we need to HDD 1350m for underground the network in side Bayzid Cantonment area. </t>
  </si>
  <si>
    <t>Physical Survey Required</t>
  </si>
  <si>
    <t xml:space="preserve">Please provide single core ring plan. Due to Ctg Cantonment is a restricted area. OH cable lay is restricted. So at first we need to try core rent from BD Army Authority. If BD Army disagree to rent the core then we need to HDD 2050m for underground the network in side Bayzid Cantonment area. </t>
  </si>
  <si>
    <t xml:space="preserve">Please provide single core ring plan. Due to Ctg Cantonment is a restricted area. OH cable lay is restricted. So at first we need to try core rent from BD Army Authority. If BD Army disagree to rent the core then we need to HDD 1480m for underground the network in side Bayzid Cantonment area. </t>
  </si>
  <si>
    <t xml:space="preserve">Normal </t>
  </si>
  <si>
    <t>GE6/0/21</t>
  </si>
  <si>
    <t>10.33.100.133</t>
  </si>
  <si>
    <t>GE0/2/5</t>
  </si>
  <si>
    <t>Chittagong-03-CG-1010_1</t>
  </si>
  <si>
    <t>10.36.10.128</t>
  </si>
  <si>
    <t>172.36.10.128</t>
  </si>
  <si>
    <t>10.36.10.1</t>
  </si>
  <si>
    <t>10.36.10.2</t>
  </si>
  <si>
    <t>10.36.10.129</t>
  </si>
  <si>
    <t>172.36.10.129</t>
  </si>
  <si>
    <t>10.36.10.5</t>
  </si>
  <si>
    <t>10.36.10.6</t>
  </si>
  <si>
    <t>10.36.10.130</t>
  </si>
  <si>
    <t>172.36.10.130</t>
  </si>
  <si>
    <t>10.36.10.9</t>
  </si>
  <si>
    <t>10.36.10.10</t>
  </si>
  <si>
    <t>10.36.10.131</t>
  </si>
  <si>
    <t>172.36.10.131</t>
  </si>
  <si>
    <t>10.36.10.13</t>
  </si>
  <si>
    <t>10.36.10.14</t>
  </si>
  <si>
    <t>10.36.10.132</t>
  </si>
  <si>
    <t>172.36.10.132</t>
  </si>
  <si>
    <t>10.36.10.17</t>
  </si>
  <si>
    <t>10.36.10.18</t>
  </si>
  <si>
    <t>.0100.3601.0128.00</t>
  </si>
  <si>
    <t>49.0033.0100.3601.0128.00</t>
  </si>
  <si>
    <t>49.0033.0100.3601.0129.00</t>
  </si>
  <si>
    <t>49.0033.0100.3601.0130.00</t>
  </si>
  <si>
    <t>49.0033.0100.3601.0131.00</t>
  </si>
  <si>
    <t>58717:103610128</t>
  </si>
  <si>
    <t>58717:103610129</t>
  </si>
  <si>
    <t>58717:103610130</t>
  </si>
  <si>
    <t>58717:103610131</t>
  </si>
  <si>
    <t>0100.3601.0128</t>
  </si>
  <si>
    <t>undo pnp enable</t>
  </si>
  <si>
    <t>telnet server enable</t>
  </si>
  <si>
    <t>telnet server-source all-interface</t>
  </si>
  <si>
    <t>Y</t>
  </si>
  <si>
    <t>telnet ipv6 server-source all-interface</t>
  </si>
  <si>
    <t>#</t>
  </si>
  <si>
    <t>sysname CGBAY025HTR01_CGDRLM</t>
  </si>
  <si>
    <t>lldp enable</t>
  </si>
  <si>
    <t>stelnet server enable</t>
  </si>
  <si>
    <t>ssh client first-time enable</t>
  </si>
  <si>
    <t xml:space="preserve">clock timezone BST add 06:00:00  </t>
  </si>
  <si>
    <t>isis 1</t>
  </si>
  <si>
    <t>network-entity 49.0033.0100.3601.0128.00</t>
  </si>
  <si>
    <t xml:space="preserve"> cost-style wide</t>
  </si>
  <si>
    <t xml:space="preserve"> attached-bit avoid-learning</t>
  </si>
  <si>
    <t xml:space="preserve"> is-level level-1</t>
  </si>
  <si>
    <t>is-name CGBAY025HTR01_CGDRLM</t>
  </si>
  <si>
    <t xml:space="preserve"> traffic-eng level-1                                                                                                                                                   </t>
  </si>
  <si>
    <t>interface LoopBack0</t>
  </si>
  <si>
    <t>ip address 10.36.10.128 32</t>
  </si>
  <si>
    <t>isis enable 1</t>
  </si>
  <si>
    <t xml:space="preserve"> isis circuit-level level-1                                                                                                                                            </t>
  </si>
  <si>
    <t xml:space="preserve">undo ntp-service disable                                                                  </t>
  </si>
  <si>
    <t xml:space="preserve">ntp-service source-interface LoopBack0                                                           </t>
  </si>
  <si>
    <t xml:space="preserve">ntp-service unicast-server 10.1.0.130 </t>
  </si>
  <si>
    <t xml:space="preserve">bfd                                                                                                                                                                    </t>
  </si>
  <si>
    <t>mpls lsr-id 10.36.10.128</t>
  </si>
  <si>
    <t xml:space="preserve">mpls                                                                                                                                                                                                             </t>
  </si>
  <si>
    <t xml:space="preserve"> mpls te                                                                                                                                                               </t>
  </si>
  <si>
    <t xml:space="preserve"> mpls rsvp-te                                                                                                                                                          </t>
  </si>
  <si>
    <t xml:space="preserve"> mpls rsvp-te srefresh                                                                                                                                                 </t>
  </si>
  <si>
    <t xml:space="preserve"> mpls te cspf</t>
  </si>
  <si>
    <t xml:space="preserve">mpls te auto-frr </t>
  </si>
  <si>
    <t xml:space="preserve">mpls ldp </t>
  </si>
  <si>
    <t>mpls l2vpn</t>
  </si>
  <si>
    <t>acl name SNMP number 2000</t>
  </si>
  <si>
    <t>rule 3 permit source 172.19.0.64 0.0.0.15</t>
  </si>
  <si>
    <t>rule 4 permit source 172.19.0.48 0.0.0.15</t>
  </si>
  <si>
    <t>rule 5 permit source 172.16.0.0 0.0.0.31</t>
  </si>
  <si>
    <t>ip vpn-instance Mgmt-VRF</t>
  </si>
  <si>
    <t>route-distinguisher 58717:103610128</t>
  </si>
  <si>
    <t xml:space="preserve"> vpn-target 58717:0001 import-extcommunity</t>
  </si>
  <si>
    <t xml:space="preserve"> vpn-target 58717:0000 export-extcommunity</t>
  </si>
  <si>
    <t xml:space="preserve"> apply-label per-instance</t>
  </si>
  <si>
    <t xml:space="preserve"> radius-server group radius                                                                                                                                                                                       </t>
  </si>
  <si>
    <t xml:space="preserve"> radius-server authentication 172.16.0.4 1812                                                                                                                                                                   </t>
  </si>
  <si>
    <t xml:space="preserve"> radius-server shared-key-cipher 123</t>
  </si>
  <si>
    <t xml:space="preserve"> radius-server source interface LoopBack0                                                                                                                              </t>
  </si>
  <si>
    <t xml:space="preserve"> radius-server user-name original</t>
  </si>
  <si>
    <t>aaa</t>
  </si>
  <si>
    <t xml:space="preserve"> local-user root password cipher Changeme_123                                                                              </t>
  </si>
  <si>
    <t xml:space="preserve"> local-user root service-type ssh  telnet  ftp                                                                                                                          </t>
  </si>
  <si>
    <t xml:space="preserve"> local-user root level 3                                                                                                                                              </t>
  </si>
  <si>
    <t xml:space="preserve"> local-user root state block fail-times 3 interval 5                                                                                                                   </t>
  </si>
  <si>
    <t xml:space="preserve"> local-user scl_admin password cipher Scladmin@12345                                                                        </t>
  </si>
  <si>
    <t xml:space="preserve"> local-user scl_admin service-type ftp telnet ssh                                                                                                                      </t>
  </si>
  <si>
    <t xml:space="preserve"> local-user scl_admin level 3                                                                                                                                         </t>
  </si>
  <si>
    <t xml:space="preserve"> local-user scl_admin state block fail-times 3 interval 5                                                                                                              </t>
  </si>
  <si>
    <t xml:space="preserve"> local-user scl_admin ftp-directory cfcard:                                                                                                                            </t>
  </si>
  <si>
    <t xml:space="preserve"> authentication-scheme default0                                                                                                                                        </t>
  </si>
  <si>
    <t xml:space="preserve"> authentication-scheme default1                                                                                                                                        </t>
  </si>
  <si>
    <t xml:space="preserve"> authentication-scheme default                                                                                                                                         </t>
  </si>
  <si>
    <t xml:space="preserve">  authentication-mode local radius                                                                                                                                     </t>
  </si>
  <si>
    <t xml:space="preserve"> authentication-scheme auth                                                                                                                                            </t>
  </si>
  <si>
    <t xml:space="preserve"> #                                                                                                                                                                     </t>
  </si>
  <si>
    <t xml:space="preserve"> authorization-scheme default                                                                                                                                          </t>
  </si>
  <si>
    <t xml:space="preserve"> accounting-scheme default0                                                                                                                                            </t>
  </si>
  <si>
    <t xml:space="preserve"> accounting-scheme default1                                                                                                                                            </t>
  </si>
  <si>
    <t xml:space="preserve"> domain default_admin                                                                                                                                                  </t>
  </si>
  <si>
    <t xml:space="preserve">  authentication-scheme auth                                                                                                                                           </t>
  </si>
  <si>
    <t xml:space="preserve">  accounting-scheme default0                                                                                                                                           </t>
  </si>
  <si>
    <t xml:space="preserve">  radius-server group radius                                                                                                                                           </t>
  </si>
  <si>
    <t xml:space="preserve"> domain default_8021x                                                                                                                                                  </t>
  </si>
  <si>
    <t xml:space="preserve">  accounting-scheme default0</t>
  </si>
  <si>
    <t xml:space="preserve">license                                                                                                                                                                </t>
  </si>
  <si>
    <t xml:space="preserve"> active port-basic slot 2 port 0-5</t>
  </si>
  <si>
    <t xml:space="preserve"> active port-basic slot 2 port 16-31</t>
  </si>
  <si>
    <t xml:space="preserve">#                                                                                                                                                                      </t>
  </si>
  <si>
    <t>interface GigabitEthernet0/2/0</t>
  </si>
  <si>
    <t>description NNI:CGSDRC01HTR01-GE6/0/21-CGBAY025HTR01_CGDRLM-GE0/2/0</t>
  </si>
  <si>
    <t xml:space="preserve">undo shutdown                                                                                                                                                         </t>
  </si>
  <si>
    <t xml:space="preserve">mtu 9192                                                                                                                                                              </t>
  </si>
  <si>
    <t>ip address 10.36.10.2 30</t>
  </si>
  <si>
    <t xml:space="preserve"> isis enable 1                                                                                                                                                         </t>
  </si>
  <si>
    <t xml:space="preserve"> isis circuit-type p2p                                                                                                                                                 </t>
  </si>
  <si>
    <t>isis cost 500</t>
  </si>
  <si>
    <t xml:space="preserve"> mpls                                                                                                                                                                  </t>
  </si>
  <si>
    <t xml:space="preserve"> mpls te auto-frr link                                                                                                                                                 </t>
  </si>
  <si>
    <t xml:space="preserve"> mpls ldp                                                                                                                                                              </t>
  </si>
  <si>
    <t xml:space="preserve"> dcn                                                                                                                                                                   </t>
  </si>
  <si>
    <t xml:space="preserve"> negotiation auto                                                                                                                                                      </t>
  </si>
  <si>
    <t xml:space="preserve"> trust upstream default</t>
  </si>
  <si>
    <t xml:space="preserve">clock synchronization enable                                                                                                                                          </t>
  </si>
  <si>
    <t xml:space="preserve"> clock priority 1                                                                                                                                                      </t>
  </si>
  <si>
    <t xml:space="preserve"> clock ssm prc</t>
  </si>
  <si>
    <t>interface GigabitEthernet0/2/1</t>
  </si>
  <si>
    <t>description NNI:CGBAY025HTR01_CGDRLM-GE0/2/1-CGBAY026HTR01_CGCAN2-GE0/2/0</t>
  </si>
  <si>
    <t xml:space="preserve"> undo shutdown                                                                                                                                                         </t>
  </si>
  <si>
    <t xml:space="preserve"> mtu 9192                                                                                                                                                              </t>
  </si>
  <si>
    <t>ip address 10.36.10.5 30</t>
  </si>
  <si>
    <t>bgp 58717</t>
  </si>
  <si>
    <t>router-id 10.36.10.128</t>
  </si>
  <si>
    <t>group IBGP-CTG-COX-RR internal</t>
  </si>
  <si>
    <t>peer 10.33.100.129 as-number 58717</t>
  </si>
  <si>
    <t>peer 10.33.100.129 group IBGP-CTG-COX-RR</t>
  </si>
  <si>
    <t>peer 10.33.100.129 connect-interface LoopBack0</t>
  </si>
  <si>
    <t>peer 10.33.100.128 as-number 58717</t>
  </si>
  <si>
    <t>peer 10.33.100.128 group IBGP-CTG-COX-RR</t>
  </si>
  <si>
    <t>peer 10.33.100.128 connect-interface LoopBack0</t>
  </si>
  <si>
    <t>peer 10.45.0.131 as-number 58717</t>
  </si>
  <si>
    <t>peer 10.45.0.131 group IBGP-CTG-COX-RR</t>
  </si>
  <si>
    <t>peer 10.45.0.131 connect-interface LoopBack0</t>
  </si>
  <si>
    <t xml:space="preserve"> #</t>
  </si>
  <si>
    <t xml:space="preserve"> ipv4-family vpnv4</t>
  </si>
  <si>
    <t>peer IBGP-CTG-COX-RR enable</t>
  </si>
  <si>
    <t>peer 10.33.100.129 enable</t>
  </si>
  <si>
    <t>peer 10.33.100.129  group IBGP-CTG-COX-RR</t>
  </si>
  <si>
    <t>peer 10.33.100.128 enable</t>
  </si>
  <si>
    <t>peer 10.45.0.131 enable</t>
  </si>
  <si>
    <t xml:space="preserve"> ipv4-family vpn-instance Mgmt-VRF</t>
  </si>
  <si>
    <t xml:space="preserve">  import-route direct</t>
  </si>
  <si>
    <t>interface LoopBack1</t>
  </si>
  <si>
    <t xml:space="preserve"> ip binding vpn-instance Mgmt-VRF</t>
  </si>
  <si>
    <t>ip address 172.36.10.128 32</t>
  </si>
  <si>
    <t>description Chittagong-03-CG-1010_1</t>
  </si>
  <si>
    <t>snmp-agent</t>
  </si>
  <si>
    <t xml:space="preserve"> snmp-agent mib-view included iso iso </t>
  </si>
  <si>
    <t>snmp-agent community read cipher space123 mib-view iso acl 2000</t>
  </si>
  <si>
    <t xml:space="preserve"> snmp-agent community write  space1234 acl 2000</t>
  </si>
  <si>
    <t xml:space="preserve"> snmp-agent sys-info version all</t>
  </si>
  <si>
    <t xml:space="preserve"> snmp-agent target-host trap  address udp-domain 172.16.0.2 params securityname space1234 v2c  private-netmanager</t>
  </si>
  <si>
    <t xml:space="preserve"> snmp-agent target-host trap  address udp-domain 172.16.0.3 params securityname space1234 v2c  private-netmanager</t>
  </si>
  <si>
    <t xml:space="preserve"> snmp-agent target-host trap  address udp-domain 172.16.0.11 params securityname space1234 v2c  private-netmanager</t>
  </si>
  <si>
    <t xml:space="preserve"> snmp-agent target-host trap  address udp-domain 172.16.0.12 params securityname space1234 v2c  private-netmanager</t>
  </si>
  <si>
    <t xml:space="preserve"> snmp-agent target-host trap  address udp-domain 172.16.0.18 params securityname space1234 v2c  private-netmanager</t>
  </si>
  <si>
    <t>snmp-agent target-host trap address udp-domain 172.19.0.50 params securityname cipher space123 v2c private-netmanager</t>
  </si>
  <si>
    <t>snmp-agent target-host trap address udp-domain 172.19.0.66 params securityname cipher space123 v2c private-netmanager</t>
  </si>
  <si>
    <t xml:space="preserve"> snmp-agent trap source LoopBack0</t>
  </si>
  <si>
    <t xml:space="preserve"> snmp-agent trap enable</t>
  </si>
  <si>
    <t>FTP server enable</t>
  </si>
  <si>
    <t>FTP client-source -i LoopBack0</t>
  </si>
  <si>
    <t xml:space="preserve">radius enable                                                                                                                                                          </t>
  </si>
  <si>
    <t xml:space="preserve">#   </t>
  </si>
  <si>
    <t xml:space="preserve">telnet client-source -i LoopBack0 </t>
  </si>
  <si>
    <t xml:space="preserve">undo ssh server compatible-ssh1x enable                                                                                                                                </t>
  </si>
  <si>
    <t xml:space="preserve">stelnet ipv4 server enable                                                                                                                                             </t>
  </si>
  <si>
    <t xml:space="preserve">stelnet ipv6 server enable                                                                                                                                             </t>
  </si>
  <si>
    <t xml:space="preserve">ssh user root                                                                                                                                                          </t>
  </si>
  <si>
    <t xml:space="preserve">ssh user root authentication-type password                                                                                                                             </t>
  </si>
  <si>
    <t xml:space="preserve">ssh user root service-type stelnet                                                                                                                                     </t>
  </si>
  <si>
    <t xml:space="preserve">ssh user scl_admin                                                                                                                                                     </t>
  </si>
  <si>
    <t xml:space="preserve">ssh user scl_admin authentication-type password                                                                                                                        </t>
  </si>
  <si>
    <t xml:space="preserve">ssh user scl_admin service-type all                                                                                                                            </t>
  </si>
  <si>
    <t>ssh authorization-type default aaa</t>
  </si>
  <si>
    <t xml:space="preserve">ssh client first-time enable                                                                                                                                           </t>
  </si>
  <si>
    <t>sftp client-source -i LoopBack0</t>
  </si>
  <si>
    <t>command-privilege level 1 view global display current-configuration</t>
  </si>
  <si>
    <t>command-privilege level 1 view global display traffic policy</t>
  </si>
  <si>
    <t>command-privilege level 1 view global display traffic behavior</t>
  </si>
  <si>
    <t>user-interface vty 0 4</t>
  </si>
  <si>
    <t>authentication-mode aaa</t>
  </si>
  <si>
    <t>user privilege level 1</t>
  </si>
  <si>
    <t>protocol inbound all</t>
  </si>
  <si>
    <t xml:space="preserve">netconf                                                                                                                                                                </t>
  </si>
  <si>
    <t xml:space="preserve"> protocol inbound ssh ipv4 port 830                                                                                                                                         </t>
  </si>
  <si>
    <t xml:space="preserve"> protocol inbound ssh ipv6 port 830                                                                                                                                         </t>
  </si>
  <si>
    <t xml:space="preserve"> activate module huawei-ip</t>
  </si>
  <si>
    <t xml:space="preserve">interface GigabitEthernet0/2/6                                                                                                                                         </t>
  </si>
  <si>
    <t xml:space="preserve"> description Port_cannot_be_used_due_to_insufficient_license                                                                                                                   </t>
  </si>
  <si>
    <t xml:space="preserve">interface GigabitEthernet0/2/7                                                                                                                                         </t>
  </si>
  <si>
    <t xml:space="preserve">interface GigabitEthernet0/2/8                                                                                                                                         </t>
  </si>
  <si>
    <t xml:space="preserve">interface GigabitEthernet0/2/9                                                                                                                                         </t>
  </si>
  <si>
    <t xml:space="preserve">interface GigabitEthernet0/2/10                                                                                                                                        </t>
  </si>
  <si>
    <t xml:space="preserve">interface GigabitEthernet0/2/11                                                                                                                                         </t>
  </si>
  <si>
    <t xml:space="preserve">interface GigabitEthernet0/2/12                                                                                                                                         </t>
  </si>
  <si>
    <t xml:space="preserve">interface GigabitEthernet0/2/13                                                                                                                                         </t>
  </si>
  <si>
    <t xml:space="preserve">interface GigabitEthernet0/2/14                                                                                                                                        </t>
  </si>
  <si>
    <t xml:space="preserve">interface GigabitEthernet0/2/15                                                                                                                                         </t>
  </si>
  <si>
    <t>sysname CGBAY026HTR01_CGCAN2</t>
  </si>
  <si>
    <t>network-entity 49.0033.0100.3601.0129.00</t>
  </si>
  <si>
    <t>is-name CGBAY026HTR01_CGCAN2</t>
  </si>
  <si>
    <t>ip address 10.36.10.129 32</t>
  </si>
  <si>
    <t>mpls lsr-id 10.36.10.129</t>
  </si>
  <si>
    <t>route-distinguisher 58717:103610129</t>
  </si>
  <si>
    <t>ip address 10.36.10.6 30</t>
  </si>
  <si>
    <t>description NNI:CGBAY026HTR01_CGCAN2-GE0/2/1-CGBAY027HTR01_CGCAN1-GE0/2/0</t>
  </si>
  <si>
    <t>ip address 10.36.10.9 30</t>
  </si>
  <si>
    <t>router-id 10.36.10.129</t>
  </si>
  <si>
    <t>ip address 172.36.10.129 32</t>
  </si>
  <si>
    <t>sysname CGBAY027HTR01_CGCAN1</t>
  </si>
  <si>
    <t>network-entity 49.0033.0100.3601.0130.00</t>
  </si>
  <si>
    <t>is-name CGBAY027HTR01_CGCAN1</t>
  </si>
  <si>
    <t>ip address 10.36.10.130 32</t>
  </si>
  <si>
    <t>mpls lsr-id 10.36.10.130</t>
  </si>
  <si>
    <t>route-distinguisher 58717:103610130</t>
  </si>
  <si>
    <t>ip address 10.36.10.10 30</t>
  </si>
  <si>
    <t>description NNI:CGBAY027HTR01_CGCAN1-GE0/2/1-CGBAY028HTR01_CGOXB1-GE0/2/0</t>
  </si>
  <si>
    <t>ip address 10.36.10.13 30</t>
  </si>
  <si>
    <t>router-id 10.36.10.130</t>
  </si>
  <si>
    <t>ip address 172.36.10.130 32</t>
  </si>
  <si>
    <t>sysname CGBAY028HTR01_CGOXB1</t>
  </si>
  <si>
    <t>network-entity 49.0033.0100.3601.0131.00</t>
  </si>
  <si>
    <t>is-name CGBAY028HTR01_CGOXB1</t>
  </si>
  <si>
    <t>ip address 10.36.10.131 32</t>
  </si>
  <si>
    <t>mpls lsr-id 10.36.10.131</t>
  </si>
  <si>
    <t>route-distinguisher 58717:103610131</t>
  </si>
  <si>
    <t>ip address 10.36.10.14 30</t>
  </si>
  <si>
    <t>description NNI:CGBAY028HTR01_CGOXB1-GE0/2/1-CGPNC017HTR01_CGPCH28-GE0/2/5</t>
  </si>
  <si>
    <t>ip address 10.36.10.17 30</t>
  </si>
  <si>
    <t>router-id 10.36.10.131</t>
  </si>
  <si>
    <t>ip address 172.36.10.131 32</t>
  </si>
  <si>
    <t>CGBAY028HTR01</t>
  </si>
  <si>
    <t>CGBAY027HTR01</t>
  </si>
  <si>
    <t>CGBAY026HTR01</t>
  </si>
  <si>
    <t>CGDRLM_CGCAN2_CGCAN1_CGOXB1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</si>
</sst>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mmm;@"/>
    <numFmt numFmtId="165" formatCode="_-* #,##0.00_-;\-* #,##0.00_-;_-* &quot;-&quot;??_-;_-@_-"/>
    <numFmt numFmtId="166" formatCode="[$-409]d\-mmm\-yy;@"/>
  </numFmts>
  <fonts count="23">
    <font>
      <sz val="11"/>
      <color theme="1"/>
      <name val="Calibri"/>
      <family val="2"/>
      <scheme val="minor"/>
    </font>
    <font>
      <b/>
      <sz val="11"/>
      <color theme="1"/>
      <name val="Calibri"/>
      <family val="2"/>
      <scheme val="minor"/>
    </font>
    <font>
      <sz val="11"/>
      <name val="Calibri"/>
      <family val="2"/>
      <scheme val="minor"/>
    </font>
    <font>
      <sz val="10"/>
      <name val="MS Sans Serif"/>
      <family val="2"/>
    </font>
    <font>
      <sz val="11"/>
      <color rgb="FF000000"/>
      <name val="Calibri"/>
      <family val="2"/>
    </font>
    <font>
      <sz val="11"/>
      <color theme="1"/>
      <name val="Calibri"/>
      <family val="2"/>
      <scheme val="minor"/>
    </font>
    <font>
      <sz val="10"/>
      <name val="Arial"/>
      <family val="2"/>
    </font>
    <font>
      <u/>
      <sz val="10"/>
      <color indexed="12"/>
      <name val="Arial"/>
      <family val="2"/>
    </font>
    <font>
      <sz val="10"/>
      <color rgb="FF000000"/>
      <name val="MS Sans Serif"/>
      <family val="2"/>
    </font>
    <font>
      <sz val="12"/>
      <name val="Times New Roman"/>
      <family val="1"/>
    </font>
    <font>
      <sz val="10"/>
      <name val="Helv"/>
      <charset val="204"/>
    </font>
    <font>
      <sz val="12"/>
      <name val="宋体"/>
      <charset val="134"/>
    </font>
    <font>
      <sz val="12"/>
      <name val="宋体"/>
      <family val="3"/>
      <charset val="134"/>
    </font>
    <font>
      <u/>
      <sz val="11"/>
      <color theme="10"/>
      <name val="Calibri"/>
      <family val="2"/>
      <scheme val="minor"/>
    </font>
    <font>
      <b/>
      <sz val="11"/>
      <name val="Calibri"/>
      <family val="2"/>
      <scheme val="minor"/>
    </font>
    <font>
      <b/>
      <sz val="14"/>
      <color theme="1"/>
      <name val="Calibri"/>
      <family val="2"/>
      <scheme val="minor"/>
    </font>
    <font>
      <sz val="12"/>
      <color theme="1"/>
      <name val="Calibri"/>
      <family val="2"/>
      <scheme val="minor"/>
    </font>
    <font>
      <sz val="8"/>
      <name val="Calibri"/>
      <family val="2"/>
      <scheme val="minor"/>
    </font>
    <font>
      <b/>
      <sz val="11"/>
      <color theme="0"/>
      <name val="Calibri"/>
      <family val="2"/>
      <scheme val="minor"/>
    </font>
    <font>
      <b/>
      <sz val="12"/>
      <name val="Calibri"/>
      <family val="2"/>
      <scheme val="minor"/>
    </font>
    <font>
      <sz val="10"/>
      <color theme="1"/>
      <name val="Cambria"/>
      <family val="1"/>
    </font>
    <font>
      <b/>
      <sz val="11"/>
      <color rgb="FF7030A0"/>
      <name val="Calibri"/>
      <family val="2"/>
      <scheme val="minor"/>
    </font>
    <font>
      <sz val="11"/>
      <color rgb="FF212529"/>
      <name val="Times New Roman"/>
      <family val="1"/>
    </font>
  </fonts>
  <fills count="25">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00FF00"/>
        <bgColor indexed="64"/>
      </patternFill>
    </fill>
    <fill>
      <patternFill patternType="solid">
        <fgColor theme="3" tint="0.59999389629810485"/>
        <bgColor indexed="64"/>
      </patternFill>
    </fill>
    <fill>
      <patternFill patternType="solid">
        <fgColor rgb="FF06EA4D"/>
        <bgColor indexed="64"/>
      </patternFill>
    </fill>
    <fill>
      <patternFill patternType="solid">
        <fgColor theme="0"/>
        <bgColor indexed="64"/>
      </patternFill>
    </fill>
    <fill>
      <patternFill patternType="solid">
        <fgColor theme="9" tint="-0.499984740745262"/>
        <bgColor indexed="64"/>
      </patternFill>
    </fill>
    <fill>
      <patternFill patternType="solid">
        <fgColor rgb="FFFFC000"/>
        <bgColor indexed="64"/>
      </patternFill>
    </fill>
    <fill>
      <patternFill patternType="solid">
        <fgColor theme="5" tint="-0.499984740745262"/>
        <bgColor indexed="64"/>
      </patternFill>
    </fill>
    <fill>
      <patternFill patternType="solid">
        <fgColor rgb="FF0070C0"/>
        <bgColor indexed="64"/>
      </patternFill>
    </fill>
    <fill>
      <patternFill patternType="solid">
        <fgColor rgb="FF00B05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002060"/>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CC3399"/>
        <bgColor indexed="64"/>
      </patternFill>
    </fill>
    <fill>
      <patternFill patternType="solid">
        <fgColor theme="4"/>
        <bgColor indexed="64"/>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5">
    <xf numFmtId="0" fontId="0" fillId="0" borderId="0"/>
    <xf numFmtId="0" fontId="3" fillId="0" borderId="0"/>
    <xf numFmtId="0" fontId="3" fillId="0" borderId="0"/>
    <xf numFmtId="0" fontId="4" fillId="0" borderId="0"/>
    <xf numFmtId="0" fontId="6" fillId="0" borderId="0"/>
    <xf numFmtId="164" fontId="6" fillId="0" borderId="0"/>
    <xf numFmtId="0" fontId="6" fillId="0" borderId="0"/>
    <xf numFmtId="0" fontId="3" fillId="0" borderId="0"/>
    <xf numFmtId="0" fontId="7" fillId="0" borderId="0" applyNumberFormat="0" applyFill="0" applyBorder="0" applyAlignment="0" applyProtection="0">
      <alignment vertical="top"/>
      <protection locked="0"/>
    </xf>
    <xf numFmtId="0" fontId="6" fillId="0" borderId="0"/>
    <xf numFmtId="0" fontId="6" fillId="0" borderId="0"/>
    <xf numFmtId="0" fontId="8" fillId="0" borderId="0" applyNumberFormat="0" applyBorder="0" applyProtection="0"/>
    <xf numFmtId="0" fontId="5" fillId="0" borderId="0"/>
    <xf numFmtId="0" fontId="3" fillId="0" borderId="0"/>
    <xf numFmtId="0" fontId="9" fillId="0" borderId="0"/>
    <xf numFmtId="0" fontId="6" fillId="0" borderId="0"/>
    <xf numFmtId="0" fontId="10" fillId="0" borderId="0"/>
    <xf numFmtId="0" fontId="10" fillId="0" borderId="0"/>
    <xf numFmtId="0" fontId="10" fillId="0" borderId="0"/>
    <xf numFmtId="0" fontId="11"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12" fillId="0" borderId="0">
      <alignment vertical="center"/>
    </xf>
    <xf numFmtId="0" fontId="3" fillId="0" borderId="0"/>
    <xf numFmtId="164" fontId="6" fillId="0" borderId="0"/>
    <xf numFmtId="0" fontId="3" fillId="0" borderId="0"/>
    <xf numFmtId="0" fontId="6" fillId="0" borderId="0"/>
    <xf numFmtId="0" fontId="8" fillId="0" borderId="0" applyNumberFormat="0" applyBorder="0" applyProtection="0"/>
    <xf numFmtId="0" fontId="3" fillId="0" borderId="0"/>
    <xf numFmtId="0" fontId="7" fillId="0" borderId="0" applyNumberFormat="0" applyFill="0" applyBorder="0" applyAlignment="0" applyProtection="0">
      <alignment vertical="top"/>
      <protection locked="0"/>
    </xf>
    <xf numFmtId="0" fontId="13" fillId="0" borderId="0" applyNumberFormat="0" applyFill="0" applyBorder="0" applyAlignment="0" applyProtection="0"/>
    <xf numFmtId="164" fontId="6" fillId="0" borderId="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xf numFmtId="0" fontId="6" fillId="0" borderId="0"/>
    <xf numFmtId="0" fontId="9" fillId="0" borderId="0"/>
    <xf numFmtId="0" fontId="8" fillId="0" borderId="0" applyNumberFormat="0" applyBorder="0" applyProtection="0"/>
    <xf numFmtId="0" fontId="3" fillId="0" borderId="0"/>
    <xf numFmtId="0" fontId="3" fillId="0" borderId="0"/>
    <xf numFmtId="0" fontId="6" fillId="0" borderId="0"/>
    <xf numFmtId="0" fontId="6" fillId="0" borderId="0"/>
    <xf numFmtId="0" fontId="6" fillId="0" borderId="0"/>
  </cellStyleXfs>
  <cellXfs count="84">
    <xf numFmtId="0" fontId="0" fillId="0" borderId="0" xfId="0"/>
    <xf numFmtId="0" fontId="1" fillId="5" borderId="0" xfId="0" applyFont="1" applyFill="1" applyBorder="1" applyAlignment="1">
      <alignment horizontal="center" vertical="center"/>
    </xf>
    <xf numFmtId="0" fontId="0" fillId="4" borderId="0" xfId="0" applyFill="1"/>
    <xf numFmtId="0" fontId="1" fillId="0" borderId="1" xfId="0" applyFont="1" applyBorder="1" applyAlignment="1">
      <alignment horizontal="center" vertical="center"/>
    </xf>
    <xf numFmtId="0" fontId="1" fillId="6" borderId="1" xfId="0" applyFont="1" applyFill="1" applyBorder="1" applyAlignment="1">
      <alignment horizontal="center" vertical="center"/>
    </xf>
    <xf numFmtId="0" fontId="1" fillId="5" borderId="0" xfId="0" applyFont="1" applyFill="1" applyBorder="1" applyAlignment="1">
      <alignment horizontal="left" vertical="center"/>
    </xf>
    <xf numFmtId="0" fontId="0" fillId="0" borderId="0" xfId="0" applyAlignment="1">
      <alignment horizontal="center"/>
    </xf>
    <xf numFmtId="0" fontId="14" fillId="0" borderId="0" xfId="0" applyFont="1" applyAlignment="1">
      <alignment horizontal="center" vertical="center"/>
    </xf>
    <xf numFmtId="0" fontId="16" fillId="0" borderId="0" xfId="0" applyFont="1" applyAlignment="1">
      <alignment horizontal="center" vertical="center"/>
    </xf>
    <xf numFmtId="0" fontId="1" fillId="2" borderId="1" xfId="0" applyFont="1" applyFill="1" applyBorder="1" applyAlignment="1">
      <alignment horizontal="center" vertical="center"/>
    </xf>
    <xf numFmtId="0" fontId="0" fillId="7" borderId="1" xfId="0" applyFill="1" applyBorder="1" applyAlignment="1">
      <alignment horizontal="left" vertical="center"/>
    </xf>
    <xf numFmtId="0" fontId="2" fillId="8" borderId="1" xfId="0" applyFont="1" applyFill="1" applyBorder="1" applyAlignment="1">
      <alignment horizontal="center" vertical="center"/>
    </xf>
    <xf numFmtId="3" fontId="2" fillId="6" borderId="1" xfId="2" applyNumberFormat="1" applyFont="1" applyFill="1" applyBorder="1" applyAlignment="1">
      <alignment horizontal="center" vertical="center"/>
    </xf>
    <xf numFmtId="0" fontId="0" fillId="0" borderId="0" xfId="0" applyFill="1"/>
    <xf numFmtId="0" fontId="0" fillId="0" borderId="0" xfId="0" applyAlignment="1">
      <alignment horizontal="center" vertical="center"/>
    </xf>
    <xf numFmtId="0" fontId="14" fillId="14"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11" borderId="0" xfId="0" applyFont="1" applyFill="1" applyAlignment="1">
      <alignment horizontal="center" vertical="center"/>
    </xf>
    <xf numFmtId="0" fontId="19" fillId="16"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0" fillId="0" borderId="1" xfId="0" applyBorder="1" applyAlignment="1">
      <alignment horizontal="center" vertical="center"/>
    </xf>
    <xf numFmtId="0" fontId="14"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0" fillId="6" borderId="1" xfId="0" applyFill="1" applyBorder="1" applyAlignment="1">
      <alignment horizontal="center" vertical="center"/>
    </xf>
    <xf numFmtId="3" fontId="2" fillId="0" borderId="1" xfId="2" applyNumberFormat="1" applyFont="1" applyFill="1" applyBorder="1" applyAlignment="1">
      <alignment horizontal="center" vertical="center"/>
    </xf>
    <xf numFmtId="0" fontId="18" fillId="10" borderId="0" xfId="0" applyFont="1" applyFill="1" applyAlignment="1">
      <alignment horizontal="center" vertical="center"/>
    </xf>
    <xf numFmtId="0" fontId="14" fillId="21"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22"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4" fillId="20" borderId="1" xfId="0" applyFont="1" applyFill="1" applyBorder="1" applyAlignment="1">
      <alignment horizontal="center" vertical="center" wrapText="1"/>
    </xf>
    <xf numFmtId="0" fontId="14" fillId="2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1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0" fillId="9" borderId="0" xfId="0" applyFill="1" applyBorder="1" applyAlignment="1">
      <alignment horizontal="center" vertical="center"/>
    </xf>
    <xf numFmtId="0" fontId="18" fillId="15" borderId="4" xfId="0" applyFont="1" applyFill="1" applyBorder="1" applyAlignment="1">
      <alignment vertical="center"/>
    </xf>
    <xf numFmtId="0" fontId="14" fillId="11" borderId="1"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19" fillId="24" borderId="1"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3" fontId="2" fillId="0" borderId="0" xfId="2" applyNumberFormat="1"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xf numFmtId="0" fontId="20"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2" fillId="0" borderId="0" xfId="0" applyFont="1"/>
    <xf numFmtId="0" fontId="0" fillId="0" borderId="1" xfId="0" applyBorder="1" applyAlignment="1">
      <alignment horizontal="center" vertical="center"/>
    </xf>
    <xf numFmtId="0" fontId="2" fillId="0" borderId="3"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21" borderId="0" xfId="0" applyFill="1" applyAlignment="1">
      <alignment horizontal="center" vertical="center"/>
    </xf>
    <xf numFmtId="0" fontId="0" fillId="0" borderId="1"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0" borderId="1" xfId="0" applyFont="1" applyBorder="1"/>
    <xf numFmtId="0" fontId="0" fillId="9" borderId="1" xfId="0" applyFont="1" applyFill="1" applyBorder="1" applyAlignment="1">
      <alignment horizontal="center" vertical="center"/>
    </xf>
    <xf numFmtId="0" fontId="0" fillId="0" borderId="1" xfId="0" applyFont="1" applyBorder="1" applyAlignment="1">
      <alignment horizontal="center" vertical="center"/>
    </xf>
    <xf numFmtId="0" fontId="18" fillId="19" borderId="0" xfId="0" applyFont="1" applyFill="1" applyBorder="1" applyAlignment="1">
      <alignment horizontal="center" vertical="center"/>
    </xf>
    <xf numFmtId="0" fontId="18" fillId="13" borderId="0" xfId="0" applyFont="1" applyFill="1" applyBorder="1" applyAlignment="1">
      <alignment horizontal="center" vertical="center"/>
    </xf>
    <xf numFmtId="0" fontId="14" fillId="3" borderId="1" xfId="0" applyFont="1" applyFill="1" applyBorder="1" applyAlignment="1">
      <alignment horizontal="center" vertical="center" wrapText="1"/>
    </xf>
    <xf numFmtId="0" fontId="21" fillId="20" borderId="4" xfId="0" applyFont="1" applyFill="1" applyBorder="1" applyAlignment="1">
      <alignment horizontal="center" vertical="center" wrapText="1"/>
    </xf>
    <xf numFmtId="0" fontId="18" fillId="19" borderId="0" xfId="0" applyFont="1" applyFill="1" applyBorder="1" applyAlignment="1">
      <alignment horizontal="center" vertical="center"/>
    </xf>
    <xf numFmtId="0" fontId="18" fillId="12" borderId="0" xfId="0" applyFont="1" applyFill="1" applyBorder="1" applyAlignment="1">
      <alignment horizontal="center" vertical="center"/>
    </xf>
    <xf numFmtId="0" fontId="18" fillId="13" borderId="0" xfId="0" applyFont="1" applyFill="1" applyBorder="1" applyAlignment="1">
      <alignment horizontal="center" vertical="center"/>
    </xf>
    <xf numFmtId="0" fontId="18" fillId="14" borderId="0"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5" fillId="2" borderId="1" xfId="0" applyFont="1" applyFill="1" applyBorder="1" applyAlignment="1">
      <alignment horizontal="left" vertical="center"/>
    </xf>
    <xf numFmtId="0" fontId="1" fillId="3" borderId="1" xfId="0" applyFont="1" applyFill="1" applyBorder="1" applyAlignment="1">
      <alignment horizont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cellXfs>
  <cellStyles count="75">
    <cellStyle name="_x000a_shell=progma" xfId="14"/>
    <cellStyle name="??&amp;O龡&amp;H?_x0008_??_x0007__x0001__x0001_" xfId="15"/>
    <cellStyle name="_IN O&amp;M - IP Address Scheme CCN03" xfId="16"/>
    <cellStyle name="_port_alloc1" xfId="17"/>
    <cellStyle name="_spreadsheet_2" xfId="18"/>
    <cellStyle name="=C:\WINNT\SYSTEM32\COMMAND.COM" xfId="19"/>
    <cellStyle name="0,0_x000d__x000a_NA_x000d__x000a_" xfId="7"/>
    <cellStyle name="0,0_x000d__x000a_NA_x000d__x000a_ 2" xfId="21"/>
    <cellStyle name="0,0_x000d__x000a_NA_x000d__x000a_ 3" xfId="22"/>
    <cellStyle name="0,0_x000d__x000a_NA_x000d__x000a_ 4" xfId="56"/>
    <cellStyle name="0,0_x000d__x000a_NA_x000d__x000a_ 4 2" xfId="71"/>
    <cellStyle name="0,0_x000d__x000a_NA_x000d__x000a_ 4 3" xfId="67"/>
    <cellStyle name="0,0_x000d__x000a_NA_x000d__x000a_ 5" xfId="20"/>
    <cellStyle name="Comma 2" xfId="63"/>
    <cellStyle name="Comma 3" xfId="64"/>
    <cellStyle name="Comma 4" xfId="65"/>
    <cellStyle name="Hyperlink 2" xfId="8"/>
    <cellStyle name="Hyperlink 2 2" xfId="60"/>
    <cellStyle name="Hyperlink 2 3" xfId="61"/>
    <cellStyle name="Normal" xfId="0" builtinId="0"/>
    <cellStyle name="Normal 2" xfId="1"/>
    <cellStyle name="Normal 2 10" xfId="23"/>
    <cellStyle name="Normal 2 10 2" xfId="24"/>
    <cellStyle name="Normal 2 11" xfId="25"/>
    <cellStyle name="Normal 2 12" xfId="26"/>
    <cellStyle name="Normal 2 13" xfId="27"/>
    <cellStyle name="Normal 2 14" xfId="28"/>
    <cellStyle name="Normal 2 15" xfId="29"/>
    <cellStyle name="Normal 2 16" xfId="30"/>
    <cellStyle name="Normal 2 17" xfId="31"/>
    <cellStyle name="Normal 2 18" xfId="32"/>
    <cellStyle name="Normal 2 19" xfId="66"/>
    <cellStyle name="Normal 2 2" xfId="6"/>
    <cellStyle name="Normal 2 2 10" xfId="33"/>
    <cellStyle name="Normal 2 2 11" xfId="34"/>
    <cellStyle name="Normal 2 2 12" xfId="35"/>
    <cellStyle name="Normal 2 2 13" xfId="36"/>
    <cellStyle name="Normal 2 2 2" xfId="13"/>
    <cellStyle name="Normal 2 2 2 2" xfId="59"/>
    <cellStyle name="Normal 2 2 2 3" xfId="37"/>
    <cellStyle name="Normal 2 2 2 4" xfId="70"/>
    <cellStyle name="Normal 2 2 3" xfId="38"/>
    <cellStyle name="Normal 2 2 4" xfId="39"/>
    <cellStyle name="Normal 2 2 5" xfId="40"/>
    <cellStyle name="Normal 2 2 6" xfId="41"/>
    <cellStyle name="Normal 2 2 7" xfId="42"/>
    <cellStyle name="Normal 2 2 8" xfId="43"/>
    <cellStyle name="Normal 2 2 9" xfId="44"/>
    <cellStyle name="Normal 2 3" xfId="10"/>
    <cellStyle name="Normal 2 3 2" xfId="62"/>
    <cellStyle name="Normal 2 4" xfId="2"/>
    <cellStyle name="Normal 2 4 2" xfId="54"/>
    <cellStyle name="Normal 2 4 3" xfId="45"/>
    <cellStyle name="Normal 2 5" xfId="5"/>
    <cellStyle name="Normal 2 5 2" xfId="55"/>
    <cellStyle name="Normal 2 5 3" xfId="46"/>
    <cellStyle name="Normal 2 6" xfId="11"/>
    <cellStyle name="Normal 2 6 2" xfId="58"/>
    <cellStyle name="Normal 2 6 3" xfId="47"/>
    <cellStyle name="Normal 2 6 4" xfId="69"/>
    <cellStyle name="Normal 2 7" xfId="48"/>
    <cellStyle name="Normal 2 8" xfId="49"/>
    <cellStyle name="Normal 2 8 2" xfId="50"/>
    <cellStyle name="Normal 2 9" xfId="51"/>
    <cellStyle name="Normal 3" xfId="12"/>
    <cellStyle name="Normal 4" xfId="4"/>
    <cellStyle name="Normal 5" xfId="3"/>
    <cellStyle name="Normal 7" xfId="73"/>
    <cellStyle name="Normal 7 2 2" xfId="74"/>
    <cellStyle name="Style 1" xfId="9"/>
    <cellStyle name="Style 1 2" xfId="57"/>
    <cellStyle name="Style 1 2 2" xfId="72"/>
    <cellStyle name="Style 1 2 3" xfId="68"/>
    <cellStyle name="Style 1 3" xfId="52"/>
    <cellStyle name="常规_CS IP Address Planning(from customer )" xfId="53"/>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
  <sheetViews>
    <sheetView zoomScale="90" zoomScaleNormal="90" workbookViewId="0">
      <selection activeCell="D15" sqref="D15"/>
    </sheetView>
  </sheetViews>
  <sheetFormatPr defaultRowHeight="14.5"/>
  <cols>
    <col min="2" max="2" width="15.54296875" bestFit="1" customWidth="1"/>
    <col min="3" max="3" width="11.81640625" bestFit="1" customWidth="1"/>
    <col min="4" max="4" width="12.81640625" bestFit="1" customWidth="1"/>
    <col min="5" max="5" width="25" bestFit="1" customWidth="1"/>
    <col min="6" max="6" width="9.1796875" bestFit="1" customWidth="1"/>
    <col min="7" max="7" width="30" bestFit="1" customWidth="1"/>
    <col min="10" max="10" width="20.26953125" bestFit="1" customWidth="1"/>
  </cols>
  <sheetData>
    <row r="2" spans="2:10">
      <c r="B2" s="3" t="s">
        <v>3</v>
      </c>
      <c r="C2" s="3" t="s">
        <v>4</v>
      </c>
      <c r="D2" s="3" t="s">
        <v>5</v>
      </c>
      <c r="E2" s="3" t="s">
        <v>6</v>
      </c>
      <c r="F2" s="3" t="s">
        <v>7</v>
      </c>
      <c r="G2" s="3" t="s">
        <v>8</v>
      </c>
      <c r="J2" s="57" t="s">
        <v>119</v>
      </c>
    </row>
    <row r="3" spans="2:10">
      <c r="B3" s="3" t="s">
        <v>45</v>
      </c>
      <c r="C3" s="38" t="s">
        <v>142</v>
      </c>
      <c r="D3" s="4" t="s">
        <v>146</v>
      </c>
      <c r="E3" s="12" t="str">
        <f>CONCATENATE(D3,"HTR01","_",C3)</f>
        <v>CGBAY025HTR01_CGDRLM</v>
      </c>
      <c r="F3" s="3" t="s">
        <v>118</v>
      </c>
      <c r="G3" s="3" t="str">
        <f>J3&amp;":"&amp;C3</f>
        <v>gmpn_310822_141_nb:CGDRLM</v>
      </c>
      <c r="J3" s="58" t="s">
        <v>150</v>
      </c>
    </row>
    <row r="4" spans="2:10">
      <c r="B4" s="3" t="s">
        <v>45</v>
      </c>
      <c r="C4" s="38" t="s">
        <v>143</v>
      </c>
      <c r="D4" s="4" t="s">
        <v>147</v>
      </c>
      <c r="E4" s="12" t="str">
        <f t="shared" ref="E4:E5" si="0">CONCATENATE(D4,"HTR01","_",C4)</f>
        <v>CGBAY026HTR01_CGCAN2</v>
      </c>
      <c r="F4" s="3" t="s">
        <v>118</v>
      </c>
      <c r="G4" s="3" t="str">
        <f t="shared" ref="G4:G6" si="1">J4&amp;":"&amp;C4</f>
        <v>gmpn_310822_142_nb:CGCAN2</v>
      </c>
      <c r="J4" s="58" t="s">
        <v>151</v>
      </c>
    </row>
    <row r="5" spans="2:10">
      <c r="B5" s="3" t="s">
        <v>45</v>
      </c>
      <c r="C5" s="38" t="s">
        <v>144</v>
      </c>
      <c r="D5" s="4" t="s">
        <v>148</v>
      </c>
      <c r="E5" s="12" t="str">
        <f t="shared" si="0"/>
        <v>CGBAY027HTR01_CGCAN1</v>
      </c>
      <c r="F5" s="3" t="s">
        <v>118</v>
      </c>
      <c r="G5" s="3" t="str">
        <f t="shared" si="1"/>
        <v>gmpn_310822_143_nb:CGCAN1</v>
      </c>
      <c r="J5" s="58" t="s">
        <v>152</v>
      </c>
    </row>
    <row r="6" spans="2:10">
      <c r="B6" s="3" t="s">
        <v>45</v>
      </c>
      <c r="C6" s="38" t="s">
        <v>145</v>
      </c>
      <c r="D6" s="4" t="s">
        <v>149</v>
      </c>
      <c r="E6" s="12" t="str">
        <f t="shared" ref="E6" si="2">CONCATENATE(D6,"HTR01","_",C6)</f>
        <v>CGBAY028HTR01_CGOXB1</v>
      </c>
      <c r="F6" s="3" t="s">
        <v>118</v>
      </c>
      <c r="G6" s="3" t="str">
        <f t="shared" si="1"/>
        <v>gmpn_310822_144_nb:CGOXB1</v>
      </c>
      <c r="J6" s="58" t="s">
        <v>153</v>
      </c>
    </row>
  </sheetData>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90" zoomScaleNormal="90" workbookViewId="0">
      <selection activeCell="E20" sqref="E20"/>
    </sheetView>
  </sheetViews>
  <sheetFormatPr defaultRowHeight="14.5"/>
  <cols>
    <col min="1" max="1" width="24.7265625" bestFit="1" customWidth="1"/>
    <col min="3" max="3" width="11.453125" bestFit="1" customWidth="1"/>
    <col min="4" max="4" width="8.7265625" bestFit="1" customWidth="1"/>
    <col min="5" max="5" width="75" bestFit="1" customWidth="1"/>
  </cols>
  <sheetData>
    <row r="1" spans="1:8">
      <c r="A1" s="5" t="s">
        <v>1</v>
      </c>
      <c r="B1" s="1"/>
      <c r="C1" s="1"/>
      <c r="D1" s="1"/>
      <c r="E1" s="1"/>
      <c r="F1" s="1"/>
      <c r="G1" s="1"/>
      <c r="H1" s="1"/>
    </row>
    <row r="2" spans="1:8">
      <c r="A2" s="5" t="s">
        <v>9</v>
      </c>
      <c r="B2" s="1"/>
      <c r="C2" s="1"/>
      <c r="D2" s="1"/>
      <c r="E2" s="1"/>
      <c r="F2" s="1"/>
      <c r="G2" s="1"/>
      <c r="H2" s="1"/>
    </row>
    <row r="3" spans="1:8">
      <c r="A3" s="5" t="s">
        <v>10</v>
      </c>
      <c r="B3" s="1"/>
      <c r="C3" s="1"/>
      <c r="D3" s="1"/>
      <c r="E3" s="1"/>
      <c r="F3" s="1"/>
      <c r="G3" s="1"/>
      <c r="H3" s="1"/>
    </row>
    <row r="4" spans="1:8">
      <c r="A4" s="5" t="s">
        <v>12</v>
      </c>
      <c r="B4" s="1"/>
      <c r="C4" s="1"/>
      <c r="D4" s="1"/>
      <c r="E4" s="1"/>
      <c r="F4" s="1"/>
      <c r="G4" s="1"/>
      <c r="H4" s="1"/>
    </row>
    <row r="5" spans="1:8">
      <c r="A5" s="5" t="s">
        <v>11</v>
      </c>
      <c r="B5" s="1"/>
      <c r="C5" s="1"/>
      <c r="D5" s="1"/>
      <c r="E5" s="1"/>
      <c r="F5" s="1"/>
      <c r="G5" s="1"/>
      <c r="H5" s="1"/>
    </row>
    <row r="7" spans="1:8">
      <c r="A7" s="2" t="s">
        <v>2</v>
      </c>
      <c r="B7" s="2"/>
      <c r="C7" s="2"/>
      <c r="D7" s="2"/>
      <c r="E7" s="2"/>
      <c r="F7" s="2"/>
      <c r="G7" s="2"/>
      <c r="H7" s="2"/>
    </row>
    <row r="8" spans="1:8">
      <c r="A8" s="2" t="s">
        <v>13</v>
      </c>
      <c r="B8" s="2"/>
      <c r="C8" s="2"/>
      <c r="D8" s="2"/>
      <c r="E8" s="2"/>
      <c r="F8" s="2"/>
      <c r="G8" s="2"/>
      <c r="H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9"/>
  <sheetViews>
    <sheetView topLeftCell="L1" zoomScale="91" zoomScaleNormal="91" workbookViewId="0">
      <selection activeCell="N5" sqref="N5:N9"/>
    </sheetView>
  </sheetViews>
  <sheetFormatPr defaultColWidth="30.453125" defaultRowHeight="14.5"/>
  <cols>
    <col min="1" max="16384" width="30.453125" style="42"/>
  </cols>
  <sheetData>
    <row r="1" spans="1:69" s="49" customFormat="1">
      <c r="A1" s="50"/>
      <c r="B1" s="50"/>
      <c r="C1" s="51"/>
      <c r="D1" s="50"/>
      <c r="H1" s="52"/>
      <c r="I1" s="52"/>
      <c r="J1" s="53"/>
      <c r="K1" s="53"/>
      <c r="M1" s="53"/>
      <c r="N1" s="53"/>
      <c r="O1" s="53"/>
      <c r="P1" s="53"/>
      <c r="Q1" s="53"/>
      <c r="R1" s="53"/>
      <c r="S1" s="53"/>
      <c r="T1" s="53"/>
      <c r="U1" s="53"/>
      <c r="V1" s="53"/>
      <c r="W1" s="53"/>
      <c r="X1" s="53"/>
      <c r="Y1" s="53"/>
      <c r="Z1" s="53"/>
      <c r="AA1" s="53"/>
      <c r="AB1" s="53"/>
      <c r="AC1" s="53"/>
      <c r="AD1" s="53"/>
      <c r="AE1" s="53"/>
      <c r="AF1" s="53"/>
      <c r="AG1" s="53"/>
      <c r="AH1" s="53"/>
      <c r="AI1" s="53"/>
      <c r="AJ1" s="54"/>
      <c r="AK1" s="53"/>
      <c r="AL1" s="53"/>
      <c r="AM1" s="53"/>
      <c r="AN1" s="53"/>
      <c r="AO1" s="53"/>
      <c r="AP1" s="55"/>
      <c r="BJ1" s="56"/>
      <c r="BK1" s="52"/>
    </row>
    <row r="3" spans="1:69">
      <c r="A3" s="63"/>
      <c r="B3" s="14"/>
      <c r="C3" s="14"/>
      <c r="D3" s="14"/>
      <c r="E3" s="14"/>
      <c r="F3" s="14"/>
      <c r="G3" s="14"/>
      <c r="H3" s="14"/>
      <c r="I3" s="14"/>
      <c r="J3" s="14"/>
      <c r="K3" s="14"/>
      <c r="L3" s="73" t="s">
        <v>71</v>
      </c>
      <c r="M3" s="73"/>
      <c r="N3" s="69"/>
      <c r="O3" s="26" t="s">
        <v>49</v>
      </c>
      <c r="P3" s="17" t="s">
        <v>50</v>
      </c>
      <c r="Q3" s="74" t="s">
        <v>51</v>
      </c>
      <c r="R3" s="74"/>
      <c r="S3" s="74"/>
      <c r="T3" s="74"/>
      <c r="U3" s="74"/>
      <c r="V3" s="74"/>
      <c r="W3" s="74"/>
      <c r="X3" s="75" t="s">
        <v>52</v>
      </c>
      <c r="Y3" s="75"/>
      <c r="Z3" s="75"/>
      <c r="AA3" s="75"/>
      <c r="AB3" s="75"/>
      <c r="AC3" s="75"/>
      <c r="AD3" s="75"/>
      <c r="AE3" s="75" t="s">
        <v>72</v>
      </c>
      <c r="AF3" s="75"/>
      <c r="AG3" s="75"/>
      <c r="AH3" s="75"/>
      <c r="AI3" s="75"/>
      <c r="AJ3" s="75"/>
      <c r="AK3" s="75"/>
      <c r="AL3" s="70"/>
      <c r="AM3" s="76" t="s">
        <v>73</v>
      </c>
      <c r="AN3" s="76"/>
      <c r="AO3" s="76"/>
      <c r="AP3" s="76"/>
      <c r="AQ3" s="76"/>
      <c r="AR3" s="76"/>
      <c r="AS3" s="14"/>
      <c r="AT3" s="14"/>
      <c r="AU3" s="14"/>
      <c r="AV3" s="14"/>
      <c r="AW3" s="43" t="s">
        <v>7</v>
      </c>
      <c r="AX3" s="72" t="s">
        <v>99</v>
      </c>
      <c r="AY3" s="72"/>
      <c r="AZ3" s="72"/>
      <c r="BA3" s="72"/>
      <c r="BB3" s="72"/>
      <c r="BC3" s="72"/>
      <c r="BD3" s="72"/>
      <c r="BE3" s="72"/>
      <c r="BF3" s="72"/>
      <c r="BG3" s="14"/>
      <c r="BH3" s="14"/>
      <c r="BI3" s="14"/>
      <c r="BJ3" s="14"/>
      <c r="BK3" s="14"/>
      <c r="BL3" s="14"/>
      <c r="BM3" s="14"/>
      <c r="BN3" s="14"/>
      <c r="BO3"/>
      <c r="BP3" s="14"/>
      <c r="BQ3"/>
    </row>
    <row r="4" spans="1:69" ht="15" customHeight="1">
      <c r="A4" s="71" t="s">
        <v>122</v>
      </c>
      <c r="B4" s="71" t="s">
        <v>123</v>
      </c>
      <c r="C4" s="71" t="s">
        <v>53</v>
      </c>
      <c r="D4" s="71" t="s">
        <v>54</v>
      </c>
      <c r="E4" s="71" t="s">
        <v>74</v>
      </c>
      <c r="F4" s="71" t="s">
        <v>75</v>
      </c>
      <c r="G4" s="71" t="s">
        <v>134</v>
      </c>
      <c r="H4" s="71" t="s">
        <v>124</v>
      </c>
      <c r="I4" s="31" t="s">
        <v>125</v>
      </c>
      <c r="J4" s="31" t="s">
        <v>126</v>
      </c>
      <c r="K4" s="31" t="s">
        <v>127</v>
      </c>
      <c r="L4" s="71" t="s">
        <v>76</v>
      </c>
      <c r="M4" s="71" t="s">
        <v>77</v>
      </c>
      <c r="N4" s="15" t="s">
        <v>55</v>
      </c>
      <c r="O4" s="15" t="s">
        <v>56</v>
      </c>
      <c r="P4" s="16" t="s">
        <v>57</v>
      </c>
      <c r="Q4" s="27" t="s">
        <v>58</v>
      </c>
      <c r="R4" s="27" t="s">
        <v>59</v>
      </c>
      <c r="S4" s="27" t="s">
        <v>60</v>
      </c>
      <c r="T4" s="27" t="s">
        <v>78</v>
      </c>
      <c r="U4" s="27" t="s">
        <v>79</v>
      </c>
      <c r="V4" s="27" t="s">
        <v>80</v>
      </c>
      <c r="W4" s="27" t="s">
        <v>81</v>
      </c>
      <c r="X4" s="71" t="s">
        <v>61</v>
      </c>
      <c r="Y4" s="71" t="s">
        <v>62</v>
      </c>
      <c r="Z4" s="71" t="s">
        <v>63</v>
      </c>
      <c r="AA4" s="71" t="s">
        <v>64</v>
      </c>
      <c r="AB4" s="71" t="s">
        <v>65</v>
      </c>
      <c r="AC4" s="71" t="s">
        <v>82</v>
      </c>
      <c r="AD4" s="71" t="s">
        <v>83</v>
      </c>
      <c r="AE4" s="28" t="s">
        <v>84</v>
      </c>
      <c r="AF4" s="28" t="s">
        <v>85</v>
      </c>
      <c r="AG4" s="28" t="s">
        <v>86</v>
      </c>
      <c r="AH4" s="28" t="s">
        <v>87</v>
      </c>
      <c r="AI4" s="28" t="s">
        <v>88</v>
      </c>
      <c r="AJ4" s="28" t="s">
        <v>89</v>
      </c>
      <c r="AK4" s="28" t="s">
        <v>90</v>
      </c>
      <c r="AL4" s="29" t="s">
        <v>91</v>
      </c>
      <c r="AM4" s="30" t="s">
        <v>112</v>
      </c>
      <c r="AN4" s="30" t="s">
        <v>92</v>
      </c>
      <c r="AO4" s="30" t="s">
        <v>93</v>
      </c>
      <c r="AP4" s="30" t="s">
        <v>94</v>
      </c>
      <c r="AQ4" s="31" t="s">
        <v>95</v>
      </c>
      <c r="AR4" s="30" t="s">
        <v>100</v>
      </c>
      <c r="AS4" s="44" t="s">
        <v>101</v>
      </c>
      <c r="AT4" s="45" t="s">
        <v>102</v>
      </c>
      <c r="AU4" s="71" t="s">
        <v>113</v>
      </c>
      <c r="AV4" s="71" t="s">
        <v>114</v>
      </c>
      <c r="AW4" s="46" t="s">
        <v>135</v>
      </c>
      <c r="AX4" s="47" t="s">
        <v>103</v>
      </c>
      <c r="AY4" s="47" t="s">
        <v>104</v>
      </c>
      <c r="AZ4" s="47" t="s">
        <v>105</v>
      </c>
      <c r="BA4" s="47" t="s">
        <v>106</v>
      </c>
      <c r="BB4" s="47" t="s">
        <v>107</v>
      </c>
      <c r="BC4" s="47" t="s">
        <v>108</v>
      </c>
      <c r="BD4" s="47" t="s">
        <v>109</v>
      </c>
      <c r="BE4" s="47" t="s">
        <v>110</v>
      </c>
      <c r="BF4" s="19" t="s">
        <v>66</v>
      </c>
      <c r="BG4" s="18" t="s">
        <v>128</v>
      </c>
      <c r="BH4" s="18" t="s">
        <v>67</v>
      </c>
      <c r="BI4" s="18" t="s">
        <v>129</v>
      </c>
      <c r="BJ4" s="48" t="s">
        <v>115</v>
      </c>
      <c r="BK4" s="48" t="s">
        <v>116</v>
      </c>
      <c r="BL4" s="48" t="s">
        <v>117</v>
      </c>
      <c r="BM4" s="48" t="s">
        <v>111</v>
      </c>
      <c r="BN4" s="32" t="s">
        <v>96</v>
      </c>
      <c r="BO4" s="33" t="s">
        <v>136</v>
      </c>
      <c r="BP4" s="32" t="s">
        <v>96</v>
      </c>
      <c r="BQ4" s="33" t="s">
        <v>136</v>
      </c>
    </row>
    <row r="5" spans="1:69">
      <c r="A5" s="64" t="s">
        <v>154</v>
      </c>
      <c r="B5" s="64" t="s">
        <v>155</v>
      </c>
      <c r="C5" s="64" t="s">
        <v>156</v>
      </c>
      <c r="D5" s="65" t="s">
        <v>142</v>
      </c>
      <c r="E5" s="64" t="s">
        <v>69</v>
      </c>
      <c r="F5" s="62" t="s">
        <v>142</v>
      </c>
      <c r="G5" s="62" t="s">
        <v>142</v>
      </c>
      <c r="H5" s="66" t="s">
        <v>158</v>
      </c>
      <c r="I5" s="66"/>
      <c r="J5" s="66"/>
      <c r="K5" s="62" t="s">
        <v>130</v>
      </c>
      <c r="L5" s="66"/>
      <c r="M5" s="66"/>
      <c r="N5" s="62">
        <v>4.6630000000000003</v>
      </c>
      <c r="O5" s="67">
        <v>4663</v>
      </c>
      <c r="P5" s="62">
        <v>0</v>
      </c>
      <c r="Q5" s="62">
        <v>4058</v>
      </c>
      <c r="R5" s="62">
        <v>0</v>
      </c>
      <c r="S5" s="64">
        <v>4058</v>
      </c>
      <c r="T5" s="62" t="s">
        <v>159</v>
      </c>
      <c r="U5" s="62">
        <v>12</v>
      </c>
      <c r="V5" s="62">
        <v>7</v>
      </c>
      <c r="W5" s="62">
        <v>5</v>
      </c>
      <c r="X5" s="62">
        <v>525</v>
      </c>
      <c r="Y5" s="64">
        <v>525</v>
      </c>
      <c r="Z5" s="62">
        <v>0</v>
      </c>
      <c r="AA5" s="62">
        <v>0</v>
      </c>
      <c r="AB5" s="62" t="s">
        <v>160</v>
      </c>
      <c r="AC5" s="62">
        <v>80</v>
      </c>
      <c r="AD5" s="62" t="s">
        <v>137</v>
      </c>
      <c r="AE5" s="62"/>
      <c r="AF5" s="62"/>
      <c r="AG5" s="62"/>
      <c r="AH5" s="62"/>
      <c r="AI5" s="62"/>
      <c r="AJ5" s="62"/>
      <c r="AK5" s="62"/>
      <c r="AL5" s="62"/>
      <c r="AM5" s="62">
        <v>0</v>
      </c>
      <c r="AN5" s="62" t="s">
        <v>161</v>
      </c>
      <c r="AO5" s="62" t="s">
        <v>161</v>
      </c>
      <c r="AP5" s="62" t="s">
        <v>161</v>
      </c>
      <c r="AQ5" s="62" t="s">
        <v>131</v>
      </c>
      <c r="AR5" s="62" t="s">
        <v>162</v>
      </c>
      <c r="AS5" s="62"/>
      <c r="AT5" s="62"/>
      <c r="AU5" s="62"/>
      <c r="AV5" s="66" t="s">
        <v>131</v>
      </c>
      <c r="AW5" s="66" t="s">
        <v>132</v>
      </c>
      <c r="AX5" s="66"/>
      <c r="AY5" s="66"/>
      <c r="AZ5" s="66"/>
      <c r="BA5" s="66"/>
      <c r="BB5" s="66"/>
      <c r="BC5" s="66"/>
      <c r="BD5" s="66"/>
      <c r="BE5" s="66"/>
      <c r="BF5" s="68">
        <v>1</v>
      </c>
      <c r="BG5" s="68">
        <v>1</v>
      </c>
      <c r="BH5" s="66"/>
      <c r="BI5" s="66"/>
      <c r="BJ5" s="66"/>
      <c r="BK5" s="66"/>
      <c r="BL5" s="66"/>
      <c r="BM5" s="66"/>
      <c r="BN5" s="66"/>
      <c r="BO5" s="62" t="s">
        <v>163</v>
      </c>
      <c r="BP5" s="66"/>
      <c r="BQ5" s="62"/>
    </row>
    <row r="6" spans="1:69">
      <c r="A6" s="64" t="s">
        <v>154</v>
      </c>
      <c r="B6" s="64" t="s">
        <v>155</v>
      </c>
      <c r="C6" s="65" t="s">
        <v>142</v>
      </c>
      <c r="D6" s="65" t="s">
        <v>143</v>
      </c>
      <c r="E6" s="64" t="s">
        <v>69</v>
      </c>
      <c r="F6" s="62" t="s">
        <v>143</v>
      </c>
      <c r="G6" s="62" t="s">
        <v>143</v>
      </c>
      <c r="H6" s="66" t="s">
        <v>158</v>
      </c>
      <c r="I6" s="66"/>
      <c r="J6" s="66"/>
      <c r="K6" s="62" t="s">
        <v>130</v>
      </c>
      <c r="L6" s="66"/>
      <c r="M6" s="66"/>
      <c r="N6" s="62">
        <v>2.6829999999999998</v>
      </c>
      <c r="O6" s="67">
        <v>2683</v>
      </c>
      <c r="P6" s="62">
        <v>0</v>
      </c>
      <c r="Q6" s="62">
        <v>1253</v>
      </c>
      <c r="R6" s="62">
        <v>0</v>
      </c>
      <c r="S6" s="64">
        <v>1253</v>
      </c>
      <c r="T6" s="62" t="s">
        <v>159</v>
      </c>
      <c r="U6" s="62">
        <v>12</v>
      </c>
      <c r="V6" s="62">
        <v>7</v>
      </c>
      <c r="W6" s="62">
        <v>5</v>
      </c>
      <c r="X6" s="62">
        <v>1350</v>
      </c>
      <c r="Y6" s="64">
        <v>1350</v>
      </c>
      <c r="Z6" s="62">
        <v>0</v>
      </c>
      <c r="AA6" s="62">
        <v>0</v>
      </c>
      <c r="AB6" s="62" t="s">
        <v>164</v>
      </c>
      <c r="AC6" s="62">
        <v>80</v>
      </c>
      <c r="AD6" s="62" t="s">
        <v>137</v>
      </c>
      <c r="AE6" s="62"/>
      <c r="AF6" s="62"/>
      <c r="AG6" s="62"/>
      <c r="AH6" s="62"/>
      <c r="AI6" s="62"/>
      <c r="AJ6" s="62"/>
      <c r="AK6" s="62"/>
      <c r="AL6" s="62"/>
      <c r="AM6" s="62">
        <v>0</v>
      </c>
      <c r="AN6" s="62" t="s">
        <v>161</v>
      </c>
      <c r="AO6" s="62" t="s">
        <v>161</v>
      </c>
      <c r="AP6" s="62" t="s">
        <v>161</v>
      </c>
      <c r="AQ6" s="62" t="s">
        <v>131</v>
      </c>
      <c r="AR6" s="62" t="s">
        <v>162</v>
      </c>
      <c r="AS6" s="62"/>
      <c r="AT6" s="62"/>
      <c r="AU6" s="62"/>
      <c r="AV6" s="66" t="s">
        <v>131</v>
      </c>
      <c r="AW6" s="66" t="s">
        <v>165</v>
      </c>
      <c r="AX6" s="66"/>
      <c r="AY6" s="66"/>
      <c r="AZ6" s="66"/>
      <c r="BA6" s="66"/>
      <c r="BB6" s="66"/>
      <c r="BC6" s="66"/>
      <c r="BD6" s="66"/>
      <c r="BE6" s="66"/>
      <c r="BF6" s="68">
        <v>1</v>
      </c>
      <c r="BG6" s="68">
        <v>1</v>
      </c>
      <c r="BH6" s="66"/>
      <c r="BI6" s="66"/>
      <c r="BJ6" s="66"/>
      <c r="BK6" s="66"/>
      <c r="BL6" s="66"/>
      <c r="BM6" s="66"/>
      <c r="BN6" s="66"/>
      <c r="BO6" s="62" t="s">
        <v>166</v>
      </c>
      <c r="BP6" s="66"/>
      <c r="BQ6" s="62"/>
    </row>
    <row r="7" spans="1:69">
      <c r="A7" s="64" t="s">
        <v>154</v>
      </c>
      <c r="B7" s="64" t="s">
        <v>155</v>
      </c>
      <c r="C7" s="65" t="s">
        <v>143</v>
      </c>
      <c r="D7" s="65" t="s">
        <v>144</v>
      </c>
      <c r="E7" s="64" t="s">
        <v>69</v>
      </c>
      <c r="F7" s="62" t="s">
        <v>144</v>
      </c>
      <c r="G7" s="62" t="s">
        <v>144</v>
      </c>
      <c r="H7" s="66" t="s">
        <v>158</v>
      </c>
      <c r="I7" s="66"/>
      <c r="J7" s="66"/>
      <c r="K7" s="62" t="s">
        <v>167</v>
      </c>
      <c r="L7" s="66"/>
      <c r="M7" s="66"/>
      <c r="N7" s="62">
        <v>2.14</v>
      </c>
      <c r="O7" s="67">
        <v>2140</v>
      </c>
      <c r="P7" s="62">
        <v>0</v>
      </c>
      <c r="Q7" s="62">
        <v>0</v>
      </c>
      <c r="R7" s="62"/>
      <c r="S7" s="64">
        <v>0</v>
      </c>
      <c r="T7" s="62" t="s">
        <v>161</v>
      </c>
      <c r="U7" s="62">
        <v>0</v>
      </c>
      <c r="V7" s="62">
        <v>0</v>
      </c>
      <c r="W7" s="62">
        <v>0</v>
      </c>
      <c r="X7" s="62">
        <v>2060</v>
      </c>
      <c r="Y7" s="64">
        <v>2060</v>
      </c>
      <c r="Z7" s="62">
        <v>0</v>
      </c>
      <c r="AA7" s="62">
        <v>0</v>
      </c>
      <c r="AB7" s="62" t="s">
        <v>164</v>
      </c>
      <c r="AC7" s="62">
        <v>80</v>
      </c>
      <c r="AD7" s="62" t="s">
        <v>137</v>
      </c>
      <c r="AE7" s="62"/>
      <c r="AF7" s="62"/>
      <c r="AG7" s="62"/>
      <c r="AH7" s="62"/>
      <c r="AI7" s="62"/>
      <c r="AJ7" s="62"/>
      <c r="AK7" s="62"/>
      <c r="AL7" s="62"/>
      <c r="AM7" s="62">
        <v>0</v>
      </c>
      <c r="AN7" s="62" t="s">
        <v>161</v>
      </c>
      <c r="AO7" s="62" t="s">
        <v>161</v>
      </c>
      <c r="AP7" s="62" t="s">
        <v>161</v>
      </c>
      <c r="AQ7" s="62" t="s">
        <v>131</v>
      </c>
      <c r="AR7" s="62" t="s">
        <v>162</v>
      </c>
      <c r="AS7" s="62"/>
      <c r="AT7" s="62"/>
      <c r="AU7" s="62"/>
      <c r="AV7" s="66" t="s">
        <v>131</v>
      </c>
      <c r="AW7" s="66" t="s">
        <v>133</v>
      </c>
      <c r="AX7" s="66"/>
      <c r="AY7" s="66"/>
      <c r="AZ7" s="66"/>
      <c r="BA7" s="66"/>
      <c r="BB7" s="66"/>
      <c r="BC7" s="66"/>
      <c r="BD7" s="66"/>
      <c r="BE7" s="66"/>
      <c r="BF7" s="68">
        <v>1</v>
      </c>
      <c r="BG7" s="68">
        <v>1</v>
      </c>
      <c r="BH7" s="66"/>
      <c r="BI7" s="66"/>
      <c r="BJ7" s="66"/>
      <c r="BK7" s="66"/>
      <c r="BL7" s="66"/>
      <c r="BM7" s="66"/>
      <c r="BN7" s="66"/>
      <c r="BO7" s="62" t="s">
        <v>168</v>
      </c>
      <c r="BP7" s="66"/>
      <c r="BQ7" s="62"/>
    </row>
    <row r="8" spans="1:69">
      <c r="A8" s="64" t="s">
        <v>154</v>
      </c>
      <c r="B8" s="64" t="s">
        <v>155</v>
      </c>
      <c r="C8" s="65" t="s">
        <v>144</v>
      </c>
      <c r="D8" s="65" t="s">
        <v>145</v>
      </c>
      <c r="E8" s="64" t="s">
        <v>69</v>
      </c>
      <c r="F8" s="62" t="s">
        <v>145</v>
      </c>
      <c r="G8" s="62" t="s">
        <v>145</v>
      </c>
      <c r="H8" s="66" t="s">
        <v>158</v>
      </c>
      <c r="I8" s="66"/>
      <c r="J8" s="66"/>
      <c r="K8" s="62" t="s">
        <v>130</v>
      </c>
      <c r="L8" s="66"/>
      <c r="M8" s="66"/>
      <c r="N8" s="62">
        <v>4.9180000000000001</v>
      </c>
      <c r="O8" s="67">
        <v>4918</v>
      </c>
      <c r="P8" s="67">
        <v>0</v>
      </c>
      <c r="Q8" s="62">
        <v>3193</v>
      </c>
      <c r="R8" s="62">
        <v>0</v>
      </c>
      <c r="S8" s="64">
        <v>3193</v>
      </c>
      <c r="T8" s="62" t="s">
        <v>161</v>
      </c>
      <c r="U8" s="62">
        <v>0</v>
      </c>
      <c r="V8" s="62">
        <v>0</v>
      </c>
      <c r="W8" s="62">
        <v>0</v>
      </c>
      <c r="X8" s="62">
        <v>1645</v>
      </c>
      <c r="Y8" s="67">
        <v>1645</v>
      </c>
      <c r="Z8" s="62">
        <v>0</v>
      </c>
      <c r="AA8" s="62">
        <v>0</v>
      </c>
      <c r="AB8" s="62" t="s">
        <v>164</v>
      </c>
      <c r="AC8" s="62">
        <v>80</v>
      </c>
      <c r="AD8" s="62" t="s">
        <v>137</v>
      </c>
      <c r="AE8" s="62"/>
      <c r="AF8" s="62"/>
      <c r="AG8" s="62"/>
      <c r="AH8" s="62"/>
      <c r="AI8" s="62"/>
      <c r="AJ8" s="62"/>
      <c r="AK8" s="62"/>
      <c r="AL8" s="62"/>
      <c r="AM8" s="62">
        <v>0</v>
      </c>
      <c r="AN8" s="62" t="s">
        <v>161</v>
      </c>
      <c r="AO8" s="62" t="s">
        <v>161</v>
      </c>
      <c r="AP8" s="62" t="s">
        <v>161</v>
      </c>
      <c r="AQ8" s="62" t="s">
        <v>131</v>
      </c>
      <c r="AR8" s="62" t="s">
        <v>162</v>
      </c>
      <c r="AS8" s="62"/>
      <c r="AT8" s="62"/>
      <c r="AU8" s="62"/>
      <c r="AV8" s="66" t="s">
        <v>131</v>
      </c>
      <c r="AW8" s="66" t="s">
        <v>132</v>
      </c>
      <c r="AX8" s="66"/>
      <c r="AY8" s="66"/>
      <c r="AZ8" s="66"/>
      <c r="BA8" s="66"/>
      <c r="BB8" s="66"/>
      <c r="BC8" s="66"/>
      <c r="BD8" s="66"/>
      <c r="BE8" s="66"/>
      <c r="BF8" s="68">
        <v>1</v>
      </c>
      <c r="BG8" s="68">
        <v>1</v>
      </c>
      <c r="BH8" s="66"/>
      <c r="BI8" s="66"/>
      <c r="BJ8" s="66"/>
      <c r="BK8" s="66"/>
      <c r="BL8" s="66"/>
      <c r="BM8" s="66"/>
      <c r="BN8" s="66"/>
      <c r="BO8" s="62" t="s">
        <v>169</v>
      </c>
      <c r="BP8" s="66"/>
      <c r="BQ8" s="62"/>
    </row>
    <row r="9" spans="1:69">
      <c r="A9" s="64" t="s">
        <v>154</v>
      </c>
      <c r="B9" s="64" t="s">
        <v>155</v>
      </c>
      <c r="C9" s="65" t="s">
        <v>145</v>
      </c>
      <c r="D9" s="64" t="s">
        <v>157</v>
      </c>
      <c r="E9" s="64" t="s">
        <v>69</v>
      </c>
      <c r="F9" s="62"/>
      <c r="G9" s="62"/>
      <c r="H9" s="66" t="s">
        <v>158</v>
      </c>
      <c r="I9" s="66"/>
      <c r="J9" s="66"/>
      <c r="K9" s="62" t="s">
        <v>130</v>
      </c>
      <c r="L9" s="66"/>
      <c r="M9" s="66"/>
      <c r="N9" s="62">
        <v>3.0859999999999999</v>
      </c>
      <c r="O9" s="67">
        <v>3086</v>
      </c>
      <c r="P9" s="62">
        <v>0</v>
      </c>
      <c r="Q9" s="62">
        <v>2916</v>
      </c>
      <c r="R9" s="62">
        <v>0</v>
      </c>
      <c r="S9" s="64">
        <v>2916</v>
      </c>
      <c r="T9" s="62" t="s">
        <v>170</v>
      </c>
      <c r="U9" s="62">
        <v>6</v>
      </c>
      <c r="V9" s="62">
        <v>4</v>
      </c>
      <c r="W9" s="62">
        <v>2</v>
      </c>
      <c r="X9" s="62">
        <v>90</v>
      </c>
      <c r="Y9" s="64">
        <v>90</v>
      </c>
      <c r="Z9" s="62">
        <v>0</v>
      </c>
      <c r="AA9" s="62">
        <v>0</v>
      </c>
      <c r="AB9" s="62" t="s">
        <v>160</v>
      </c>
      <c r="AC9" s="62">
        <v>80</v>
      </c>
      <c r="AD9" s="62" t="s">
        <v>137</v>
      </c>
      <c r="AE9" s="62"/>
      <c r="AF9" s="62"/>
      <c r="AG9" s="62"/>
      <c r="AH9" s="62"/>
      <c r="AI9" s="62"/>
      <c r="AJ9" s="62"/>
      <c r="AK9" s="62"/>
      <c r="AL9" s="62"/>
      <c r="AM9" s="62">
        <v>0</v>
      </c>
      <c r="AN9" s="62" t="s">
        <v>161</v>
      </c>
      <c r="AO9" s="62" t="s">
        <v>161</v>
      </c>
      <c r="AP9" s="62" t="s">
        <v>161</v>
      </c>
      <c r="AQ9" s="62" t="s">
        <v>131</v>
      </c>
      <c r="AR9" s="62" t="s">
        <v>162</v>
      </c>
      <c r="AS9" s="62"/>
      <c r="AT9" s="62"/>
      <c r="AU9" s="62"/>
      <c r="AV9" s="66"/>
      <c r="AW9" s="66"/>
      <c r="AX9" s="66"/>
      <c r="AY9" s="66"/>
      <c r="AZ9" s="66"/>
      <c r="BA9" s="66"/>
      <c r="BB9" s="66"/>
      <c r="BC9" s="66"/>
      <c r="BD9" s="66"/>
      <c r="BE9" s="66"/>
      <c r="BF9" s="68"/>
      <c r="BG9" s="68">
        <v>1</v>
      </c>
      <c r="BH9" s="66"/>
      <c r="BI9" s="66"/>
      <c r="BJ9" s="66"/>
      <c r="BK9" s="66"/>
      <c r="BL9" s="66"/>
      <c r="BM9" s="66"/>
      <c r="BN9" s="66"/>
      <c r="BO9" s="62" t="s">
        <v>163</v>
      </c>
      <c r="BP9" s="66"/>
      <c r="BQ9" s="62"/>
    </row>
  </sheetData>
  <mergeCells count="6">
    <mergeCell ref="AX3:BF3"/>
    <mergeCell ref="L3:M3"/>
    <mergeCell ref="Q3:W3"/>
    <mergeCell ref="X3:AD3"/>
    <mergeCell ref="AE3:AK3"/>
    <mergeCell ref="AM3:AR3"/>
  </mergeCells>
  <dataValidations count="3">
    <dataValidation type="list" allowBlank="1" showInputMessage="1" showErrorMessage="1" sqref="D1 E3:E9">
      <formula1>"1G,10G,20G,40G,100G"</formula1>
    </dataValidation>
    <dataValidation type="list" allowBlank="1" showInputMessage="1" showErrorMessage="1" sqref="AJ1 AN3:AN4">
      <formula1>"Co-located,Single Hand Site,Same Verical,Same EP/POC/HH,Same UG Cable/Route,Same Route + Pole + Cable,Same Route + Same Pole + Diff. Cable,Same Route + Diff. Pole + Diff. Cable,Others"</formula1>
    </dataValidation>
    <dataValidation type="list" allowBlank="1" showInputMessage="1" showErrorMessage="1" sqref="AO1 AS3:AS4 AR5:AR9">
      <formula1>"4 to 12, 6 to 12, 12 to 24, 24 to 48"</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zoomScale="93" zoomScaleNormal="93" workbookViewId="0">
      <pane xSplit="3" ySplit="3" topLeftCell="D4" activePane="bottomRight" state="frozen"/>
      <selection pane="topRight" activeCell="D1" sqref="D1"/>
      <selection pane="bottomLeft" activeCell="A5" sqref="A5"/>
      <selection pane="bottomRight" activeCell="H18" sqref="H18"/>
    </sheetView>
  </sheetViews>
  <sheetFormatPr defaultColWidth="20" defaultRowHeight="14.5"/>
  <cols>
    <col min="1" max="1" width="29" customWidth="1"/>
    <col min="2" max="2" width="30.54296875" customWidth="1"/>
    <col min="3" max="3" width="33.453125" customWidth="1"/>
    <col min="4" max="4" width="11.54296875" bestFit="1" customWidth="1"/>
    <col min="5" max="8" width="14.81640625" bestFit="1" customWidth="1"/>
    <col min="9" max="9" width="26.81640625" bestFit="1" customWidth="1"/>
    <col min="10" max="10" width="10.26953125" bestFit="1" customWidth="1"/>
    <col min="11" max="11" width="9.453125" bestFit="1" customWidth="1"/>
    <col min="12" max="13" width="12" bestFit="1" customWidth="1"/>
    <col min="14" max="15" width="19.1796875" bestFit="1" customWidth="1"/>
    <col min="16" max="16" width="10.26953125" bestFit="1" customWidth="1"/>
    <col min="17" max="17" width="7.453125" bestFit="1" customWidth="1"/>
    <col min="18" max="18" width="13.7265625" bestFit="1" customWidth="1"/>
    <col min="19" max="19" width="22.26953125" bestFit="1" customWidth="1"/>
    <col min="20" max="22" width="13.7265625" bestFit="1" customWidth="1"/>
    <col min="23" max="23" width="26.1796875" bestFit="1" customWidth="1"/>
    <col min="24" max="24" width="12.54296875" bestFit="1" customWidth="1"/>
    <col min="25" max="25" width="18" bestFit="1" customWidth="1"/>
    <col min="26" max="27" width="11.26953125" bestFit="1" customWidth="1"/>
    <col min="28" max="28" width="70.1796875" bestFit="1" customWidth="1"/>
    <col min="29" max="29" width="7.453125" bestFit="1" customWidth="1"/>
  </cols>
  <sheetData>
    <row r="1" spans="1:29" s="6" customFormat="1">
      <c r="A1" s="77" t="s">
        <v>0</v>
      </c>
      <c r="B1" s="79" t="s">
        <v>14</v>
      </c>
      <c r="C1" s="79"/>
      <c r="D1" s="79" t="s">
        <v>15</v>
      </c>
      <c r="E1" s="79" t="s">
        <v>16</v>
      </c>
      <c r="F1" s="79"/>
      <c r="G1" s="79"/>
      <c r="H1" s="79"/>
      <c r="I1" s="22"/>
      <c r="J1" s="79" t="s">
        <v>17</v>
      </c>
      <c r="K1" s="79"/>
      <c r="L1" s="79"/>
      <c r="M1" s="79"/>
      <c r="N1" s="79"/>
      <c r="O1" s="79"/>
      <c r="P1" s="78" t="s">
        <v>121</v>
      </c>
      <c r="Q1" s="78"/>
      <c r="R1" s="81" t="s">
        <v>18</v>
      </c>
      <c r="S1" s="81"/>
      <c r="T1" s="81"/>
      <c r="U1" s="81"/>
      <c r="V1" s="81"/>
      <c r="W1" s="79" t="s">
        <v>19</v>
      </c>
      <c r="X1" s="79"/>
      <c r="Y1" s="79" t="s">
        <v>20</v>
      </c>
      <c r="Z1" s="79"/>
      <c r="AA1" s="79"/>
      <c r="AB1" s="78" t="s">
        <v>21</v>
      </c>
      <c r="AC1" s="78"/>
    </row>
    <row r="2" spans="1:29" s="7" customFormat="1">
      <c r="A2" s="77"/>
      <c r="B2" s="79"/>
      <c r="C2" s="79"/>
      <c r="D2" s="79"/>
      <c r="E2" s="78" t="s">
        <v>22</v>
      </c>
      <c r="F2" s="78"/>
      <c r="G2" s="78" t="s">
        <v>23</v>
      </c>
      <c r="H2" s="78"/>
      <c r="I2" s="78" t="s">
        <v>24</v>
      </c>
      <c r="J2" s="77" t="s">
        <v>25</v>
      </c>
      <c r="K2" s="77"/>
      <c r="L2" s="77" t="s">
        <v>120</v>
      </c>
      <c r="M2" s="77"/>
      <c r="N2" s="78" t="s">
        <v>26</v>
      </c>
      <c r="O2" s="78"/>
      <c r="P2" s="78"/>
      <c r="Q2" s="78"/>
      <c r="R2" s="77" t="s">
        <v>27</v>
      </c>
      <c r="S2" s="77" t="s">
        <v>28</v>
      </c>
      <c r="T2" s="77" t="s">
        <v>29</v>
      </c>
      <c r="U2" s="77" t="s">
        <v>30</v>
      </c>
      <c r="V2" s="77" t="s">
        <v>31</v>
      </c>
      <c r="W2" s="78" t="s">
        <v>32</v>
      </c>
      <c r="X2" s="78" t="s">
        <v>33</v>
      </c>
      <c r="Y2" s="78" t="s">
        <v>34</v>
      </c>
      <c r="Z2" s="78" t="s">
        <v>35</v>
      </c>
      <c r="AA2" s="78" t="s">
        <v>36</v>
      </c>
      <c r="AB2" s="78"/>
      <c r="AC2" s="78"/>
    </row>
    <row r="3" spans="1:29" s="7" customFormat="1">
      <c r="A3" s="77"/>
      <c r="B3" s="21" t="s">
        <v>37</v>
      </c>
      <c r="C3" s="21" t="s">
        <v>38</v>
      </c>
      <c r="D3" s="21" t="s">
        <v>68</v>
      </c>
      <c r="E3" s="21" t="s">
        <v>37</v>
      </c>
      <c r="F3" s="21" t="s">
        <v>38</v>
      </c>
      <c r="G3" s="21" t="s">
        <v>37</v>
      </c>
      <c r="H3" s="21" t="s">
        <v>38</v>
      </c>
      <c r="I3" s="78"/>
      <c r="J3" s="23" t="s">
        <v>37</v>
      </c>
      <c r="K3" s="23" t="s">
        <v>38</v>
      </c>
      <c r="L3" s="23" t="s">
        <v>37</v>
      </c>
      <c r="M3" s="23" t="s">
        <v>38</v>
      </c>
      <c r="N3" s="23" t="s">
        <v>37</v>
      </c>
      <c r="O3" s="23" t="s">
        <v>38</v>
      </c>
      <c r="P3" s="23" t="s">
        <v>37</v>
      </c>
      <c r="Q3" s="23" t="s">
        <v>38</v>
      </c>
      <c r="R3" s="77"/>
      <c r="S3" s="77"/>
      <c r="T3" s="77"/>
      <c r="U3" s="77"/>
      <c r="V3" s="77"/>
      <c r="W3" s="78"/>
      <c r="X3" s="78"/>
      <c r="Y3" s="78"/>
      <c r="Z3" s="78"/>
      <c r="AA3" s="78"/>
      <c r="AB3" s="23" t="s">
        <v>37</v>
      </c>
      <c r="AC3" s="23" t="s">
        <v>38</v>
      </c>
    </row>
    <row r="4" spans="1:29" s="8" customFormat="1" ht="18.5">
      <c r="A4" s="80" t="s">
        <v>39</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29" s="13" customFormat="1">
      <c r="A5" s="35" t="str">
        <f>'Ring Plan'!B6</f>
        <v>CG-GP-RING-1010</v>
      </c>
      <c r="B5" s="37" t="str">
        <f>'Ring Plan'!C5</f>
        <v>CGSDRC01HTR01</v>
      </c>
      <c r="C5" s="39" t="str">
        <f>LinkID!E3</f>
        <v>CGBAY025HTR01_CGDRLM</v>
      </c>
      <c r="D5" s="34" t="s">
        <v>70</v>
      </c>
      <c r="E5" s="59" t="s">
        <v>140</v>
      </c>
      <c r="F5" s="24" t="s">
        <v>175</v>
      </c>
      <c r="G5" s="25" t="s">
        <v>40</v>
      </c>
      <c r="H5" s="24" t="s">
        <v>176</v>
      </c>
      <c r="I5" s="34" t="s">
        <v>174</v>
      </c>
      <c r="J5" s="25" t="s">
        <v>171</v>
      </c>
      <c r="K5" s="24" t="s">
        <v>97</v>
      </c>
      <c r="L5" s="20" t="s">
        <v>177</v>
      </c>
      <c r="M5" s="59" t="s">
        <v>178</v>
      </c>
      <c r="N5" s="34" t="s">
        <v>46</v>
      </c>
      <c r="O5" s="34" t="s">
        <v>46</v>
      </c>
      <c r="P5" s="34">
        <v>500</v>
      </c>
      <c r="Q5" s="34">
        <v>500</v>
      </c>
      <c r="R5" s="24" t="str">
        <f>F5</f>
        <v>10.36.10.128</v>
      </c>
      <c r="S5" s="34" t="s">
        <v>139</v>
      </c>
      <c r="T5" s="36" t="s">
        <v>140</v>
      </c>
      <c r="U5" s="36" t="s">
        <v>138</v>
      </c>
      <c r="V5" s="36" t="s">
        <v>141</v>
      </c>
      <c r="W5" s="36" t="s">
        <v>196</v>
      </c>
      <c r="X5" s="40" t="s">
        <v>41</v>
      </c>
      <c r="Y5" s="36" t="s">
        <v>200</v>
      </c>
      <c r="Z5" s="36" t="s">
        <v>48</v>
      </c>
      <c r="AA5" s="36" t="s">
        <v>47</v>
      </c>
      <c r="AB5" s="60" t="str">
        <f t="shared" ref="AB5:AB8" si="0">"NNI:"&amp;B5&amp;"-"&amp;J5&amp;"-"&amp;C5&amp;"-"&amp;K5</f>
        <v>NNI:CGSDRC01HTR01-GE6/0/21-CGBAY025HTR01_CGDRLM-GE0/2/0</v>
      </c>
      <c r="AC5" s="61"/>
    </row>
    <row r="6" spans="1:29" s="13" customFormat="1">
      <c r="A6" s="35" t="str">
        <f>'Ring Plan'!B7</f>
        <v>CG-GP-RING-1010</v>
      </c>
      <c r="B6" s="39" t="str">
        <f>LinkID!E3</f>
        <v>CGBAY025HTR01_CGDRLM</v>
      </c>
      <c r="C6" s="39" t="str">
        <f>LinkID!E4</f>
        <v>CGBAY026HTR01_CGCAN2</v>
      </c>
      <c r="D6" s="34" t="s">
        <v>70</v>
      </c>
      <c r="E6" s="24" t="s">
        <v>175</v>
      </c>
      <c r="F6" s="24" t="s">
        <v>179</v>
      </c>
      <c r="G6" s="24" t="s">
        <v>176</v>
      </c>
      <c r="H6" s="24" t="s">
        <v>180</v>
      </c>
      <c r="I6" s="34" t="s">
        <v>174</v>
      </c>
      <c r="J6" s="24" t="s">
        <v>98</v>
      </c>
      <c r="K6" s="24" t="s">
        <v>97</v>
      </c>
      <c r="L6" s="59" t="s">
        <v>181</v>
      </c>
      <c r="M6" s="59" t="s">
        <v>182</v>
      </c>
      <c r="N6" s="34" t="s">
        <v>46</v>
      </c>
      <c r="O6" s="34" t="s">
        <v>46</v>
      </c>
      <c r="P6" s="34">
        <v>500</v>
      </c>
      <c r="Q6" s="34">
        <v>500</v>
      </c>
      <c r="R6" s="24" t="str">
        <f t="shared" ref="R6:R9" si="1">F6</f>
        <v>10.36.10.129</v>
      </c>
      <c r="S6" s="34" t="s">
        <v>139</v>
      </c>
      <c r="T6" s="41" t="s">
        <v>140</v>
      </c>
      <c r="U6" s="41" t="s">
        <v>138</v>
      </c>
      <c r="V6" s="41" t="s">
        <v>141</v>
      </c>
      <c r="W6" s="41" t="s">
        <v>197</v>
      </c>
      <c r="X6" s="40" t="s">
        <v>41</v>
      </c>
      <c r="Y6" s="41" t="s">
        <v>201</v>
      </c>
      <c r="Z6" s="41" t="s">
        <v>48</v>
      </c>
      <c r="AA6" s="41" t="s">
        <v>47</v>
      </c>
      <c r="AB6" s="60" t="str">
        <f t="shared" si="0"/>
        <v>NNI:CGBAY025HTR01_CGDRLM-GE0/2/1-CGBAY026HTR01_CGCAN2-GE0/2/0</v>
      </c>
      <c r="AC6" s="61"/>
    </row>
    <row r="7" spans="1:29" s="13" customFormat="1">
      <c r="A7" s="35" t="str">
        <f>'Ring Plan'!B8</f>
        <v>CG-GP-RING-1010</v>
      </c>
      <c r="B7" s="39" t="str">
        <f>LinkID!E4</f>
        <v>CGBAY026HTR01_CGCAN2</v>
      </c>
      <c r="C7" s="39" t="str">
        <f>LinkID!E5</f>
        <v>CGBAY027HTR01_CGCAN1</v>
      </c>
      <c r="D7" s="34" t="s">
        <v>70</v>
      </c>
      <c r="E7" s="24" t="s">
        <v>179</v>
      </c>
      <c r="F7" s="24" t="s">
        <v>183</v>
      </c>
      <c r="G7" s="24" t="s">
        <v>180</v>
      </c>
      <c r="H7" s="24" t="s">
        <v>184</v>
      </c>
      <c r="I7" s="34" t="s">
        <v>174</v>
      </c>
      <c r="J7" s="24" t="s">
        <v>98</v>
      </c>
      <c r="K7" s="24" t="s">
        <v>97</v>
      </c>
      <c r="L7" s="59" t="s">
        <v>185</v>
      </c>
      <c r="M7" s="59" t="s">
        <v>186</v>
      </c>
      <c r="N7" s="34" t="s">
        <v>46</v>
      </c>
      <c r="O7" s="34" t="s">
        <v>46</v>
      </c>
      <c r="P7" s="34">
        <v>500</v>
      </c>
      <c r="Q7" s="34">
        <v>500</v>
      </c>
      <c r="R7" s="24" t="str">
        <f t="shared" si="1"/>
        <v>10.36.10.130</v>
      </c>
      <c r="S7" s="34" t="s">
        <v>139</v>
      </c>
      <c r="T7" s="41" t="s">
        <v>140</v>
      </c>
      <c r="U7" s="41" t="s">
        <v>138</v>
      </c>
      <c r="V7" s="41" t="s">
        <v>141</v>
      </c>
      <c r="W7" s="41" t="s">
        <v>198</v>
      </c>
      <c r="X7" s="40" t="s">
        <v>41</v>
      </c>
      <c r="Y7" s="41" t="s">
        <v>202</v>
      </c>
      <c r="Z7" s="41" t="s">
        <v>48</v>
      </c>
      <c r="AA7" s="41" t="s">
        <v>47</v>
      </c>
      <c r="AB7" s="60" t="str">
        <f t="shared" si="0"/>
        <v>NNI:CGBAY026HTR01_CGCAN2-GE0/2/1-CGBAY027HTR01_CGCAN1-GE0/2/0</v>
      </c>
      <c r="AC7" s="61"/>
    </row>
    <row r="8" spans="1:29" s="13" customFormat="1">
      <c r="A8" s="35" t="str">
        <f>'Ring Plan'!B9</f>
        <v>CG-GP-RING-1010</v>
      </c>
      <c r="B8" s="39" t="str">
        <f>LinkID!E5</f>
        <v>CGBAY027HTR01_CGCAN1</v>
      </c>
      <c r="C8" s="39" t="str">
        <f>LinkID!E6</f>
        <v>CGBAY028HTR01_CGOXB1</v>
      </c>
      <c r="D8" s="34" t="s">
        <v>70</v>
      </c>
      <c r="E8" s="24" t="s">
        <v>183</v>
      </c>
      <c r="F8" s="24" t="s">
        <v>187</v>
      </c>
      <c r="G8" s="24" t="s">
        <v>184</v>
      </c>
      <c r="H8" s="24" t="s">
        <v>188</v>
      </c>
      <c r="I8" s="34" t="s">
        <v>174</v>
      </c>
      <c r="J8" s="24" t="s">
        <v>98</v>
      </c>
      <c r="K8" s="24" t="s">
        <v>97</v>
      </c>
      <c r="L8" s="59" t="s">
        <v>189</v>
      </c>
      <c r="M8" s="59" t="s">
        <v>190</v>
      </c>
      <c r="N8" s="34" t="s">
        <v>46</v>
      </c>
      <c r="O8" s="34" t="s">
        <v>46</v>
      </c>
      <c r="P8" s="34">
        <v>500</v>
      </c>
      <c r="Q8" s="34">
        <v>500</v>
      </c>
      <c r="R8" s="24" t="str">
        <f t="shared" si="1"/>
        <v>10.36.10.131</v>
      </c>
      <c r="S8" s="34" t="s">
        <v>139</v>
      </c>
      <c r="T8" s="41" t="s">
        <v>140</v>
      </c>
      <c r="U8" s="41" t="s">
        <v>138</v>
      </c>
      <c r="V8" s="41" t="s">
        <v>141</v>
      </c>
      <c r="W8" s="41" t="s">
        <v>199</v>
      </c>
      <c r="X8" s="40" t="s">
        <v>41</v>
      </c>
      <c r="Y8" s="41" t="s">
        <v>203</v>
      </c>
      <c r="Z8" s="41" t="s">
        <v>48</v>
      </c>
      <c r="AA8" s="41" t="s">
        <v>47</v>
      </c>
      <c r="AB8" s="60" t="str">
        <f t="shared" si="0"/>
        <v>NNI:CGBAY027HTR01_CGCAN1-GE0/2/1-CGBAY028HTR01_CGOXB1-GE0/2/0</v>
      </c>
      <c r="AC8" s="61"/>
    </row>
    <row r="9" spans="1:29" s="13" customFormat="1">
      <c r="A9" s="35" t="str">
        <f>'Ring Plan'!B9</f>
        <v>CG-GP-RING-1010</v>
      </c>
      <c r="B9" s="39" t="str">
        <f>LinkID!E6</f>
        <v>CGBAY028HTR01_CGOXB1</v>
      </c>
      <c r="C9" s="37" t="str">
        <f>'Ring Plan'!D9</f>
        <v>CGPNC017HTR01_CGPCH28</v>
      </c>
      <c r="D9" s="34"/>
      <c r="E9" s="24" t="s">
        <v>191</v>
      </c>
      <c r="F9" s="59" t="s">
        <v>172</v>
      </c>
      <c r="G9" s="24" t="s">
        <v>192</v>
      </c>
      <c r="H9" s="25" t="s">
        <v>40</v>
      </c>
      <c r="I9" s="34"/>
      <c r="J9" s="24" t="s">
        <v>98</v>
      </c>
      <c r="K9" s="59" t="s">
        <v>173</v>
      </c>
      <c r="L9" s="59" t="s">
        <v>193</v>
      </c>
      <c r="M9" s="59" t="s">
        <v>194</v>
      </c>
      <c r="N9" s="34" t="s">
        <v>46</v>
      </c>
      <c r="O9" s="34" t="s">
        <v>46</v>
      </c>
      <c r="P9" s="34">
        <v>500</v>
      </c>
      <c r="Q9" s="34">
        <v>500</v>
      </c>
      <c r="R9" s="24" t="str">
        <f t="shared" si="1"/>
        <v>10.33.100.133</v>
      </c>
      <c r="S9" s="34"/>
      <c r="T9" s="41"/>
      <c r="U9" s="41"/>
      <c r="V9" s="41"/>
      <c r="W9" s="41"/>
      <c r="X9" s="40" t="s">
        <v>41</v>
      </c>
      <c r="Y9" s="41"/>
      <c r="Z9" s="41"/>
      <c r="AA9" s="41"/>
      <c r="AB9" s="60" t="str">
        <f t="shared" ref="AB9" si="2">"NNI:"&amp;B9&amp;"-"&amp;J9&amp;"-"&amp;C9&amp;"-"&amp;K9</f>
        <v>NNI:CGBAY028HTR01_CGOXB1-GE0/2/1-CGPNC017HTR01_CGPCH28-GE0/2/5</v>
      </c>
      <c r="AC9" s="61"/>
    </row>
    <row r="12" spans="1:29">
      <c r="W12" t="s">
        <v>204</v>
      </c>
    </row>
    <row r="13" spans="1:29">
      <c r="C13" t="s">
        <v>419</v>
      </c>
    </row>
    <row r="14" spans="1:29">
      <c r="C14" t="s">
        <v>418</v>
      </c>
    </row>
    <row r="15" spans="1:29">
      <c r="C15" t="s">
        <v>417</v>
      </c>
    </row>
    <row r="16" spans="1:29">
      <c r="C16" t="s">
        <v>416</v>
      </c>
    </row>
  </sheetData>
  <mergeCells count="27">
    <mergeCell ref="U2:U3"/>
    <mergeCell ref="AB1:AC2"/>
    <mergeCell ref="A4:AC4"/>
    <mergeCell ref="V2:V3"/>
    <mergeCell ref="W2:W3"/>
    <mergeCell ref="E2:F2"/>
    <mergeCell ref="G2:H2"/>
    <mergeCell ref="I2:I3"/>
    <mergeCell ref="A1:A3"/>
    <mergeCell ref="B1:C2"/>
    <mergeCell ref="D1:D2"/>
    <mergeCell ref="N2:O2"/>
    <mergeCell ref="E1:H1"/>
    <mergeCell ref="J1:O1"/>
    <mergeCell ref="R1:V1"/>
    <mergeCell ref="X2:X3"/>
    <mergeCell ref="Y2:Y3"/>
    <mergeCell ref="Z2:Z3"/>
    <mergeCell ref="W1:X1"/>
    <mergeCell ref="Y1:AA1"/>
    <mergeCell ref="AA2:AA3"/>
    <mergeCell ref="J2:K2"/>
    <mergeCell ref="L2:M2"/>
    <mergeCell ref="R2:R3"/>
    <mergeCell ref="S2:S3"/>
    <mergeCell ref="T2:T3"/>
    <mergeCell ref="P1:Q2"/>
  </mergeCells>
  <phoneticPr fontId="17" type="noConversion"/>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0"/>
  <sheetViews>
    <sheetView workbookViewId="0">
      <selection activeCell="A8" sqref="A8"/>
    </sheetView>
  </sheetViews>
  <sheetFormatPr defaultRowHeight="14.5"/>
  <sheetData>
    <row r="1" spans="1:1">
      <c r="A1" t="s">
        <v>205</v>
      </c>
    </row>
    <row r="2" spans="1:1">
      <c r="A2" t="s">
        <v>206</v>
      </c>
    </row>
    <row r="3" spans="1:1">
      <c r="A3" t="s">
        <v>207</v>
      </c>
    </row>
    <row r="4" spans="1:1">
      <c r="A4" t="s">
        <v>208</v>
      </c>
    </row>
    <row r="5" spans="1:1">
      <c r="A5" t="s">
        <v>209</v>
      </c>
    </row>
    <row r="6" spans="1:1">
      <c r="A6" t="s">
        <v>208</v>
      </c>
    </row>
    <row r="7" spans="1:1">
      <c r="A7" t="s">
        <v>210</v>
      </c>
    </row>
    <row r="8" spans="1:1">
      <c r="A8" t="s">
        <v>211</v>
      </c>
    </row>
    <row r="9" spans="1:1">
      <c r="A9" t="s">
        <v>210</v>
      </c>
    </row>
    <row r="10" spans="1:1">
      <c r="A10" t="s">
        <v>212</v>
      </c>
    </row>
    <row r="11" spans="1:1">
      <c r="A11" t="s">
        <v>213</v>
      </c>
    </row>
    <row r="12" spans="1:1">
      <c r="A12" t="s">
        <v>214</v>
      </c>
    </row>
    <row r="13" spans="1:1">
      <c r="A13" t="s">
        <v>210</v>
      </c>
    </row>
    <row r="14" spans="1:1">
      <c r="A14" t="s">
        <v>215</v>
      </c>
    </row>
    <row r="15" spans="1:1">
      <c r="A15" t="s">
        <v>210</v>
      </c>
    </row>
    <row r="16" spans="1:1">
      <c r="A16" t="s">
        <v>216</v>
      </c>
    </row>
    <row r="17" spans="1:1">
      <c r="A17" t="s">
        <v>217</v>
      </c>
    </row>
    <row r="18" spans="1:1">
      <c r="A18" t="s">
        <v>218</v>
      </c>
    </row>
    <row r="19" spans="1:1">
      <c r="A19" t="s">
        <v>219</v>
      </c>
    </row>
    <row r="20" spans="1:1">
      <c r="A20" t="s">
        <v>220</v>
      </c>
    </row>
    <row r="21" spans="1:1">
      <c r="A21" t="s">
        <v>221</v>
      </c>
    </row>
    <row r="22" spans="1:1">
      <c r="A22" t="s">
        <v>222</v>
      </c>
    </row>
    <row r="23" spans="1:1">
      <c r="A23" t="s">
        <v>210</v>
      </c>
    </row>
    <row r="24" spans="1:1">
      <c r="A24" t="s">
        <v>223</v>
      </c>
    </row>
    <row r="25" spans="1:1">
      <c r="A25" t="s">
        <v>224</v>
      </c>
    </row>
    <row r="26" spans="1:1">
      <c r="A26" t="s">
        <v>225</v>
      </c>
    </row>
    <row r="27" spans="1:1">
      <c r="A27" t="s">
        <v>226</v>
      </c>
    </row>
    <row r="28" spans="1:1">
      <c r="A28" t="s">
        <v>210</v>
      </c>
    </row>
    <row r="29" spans="1:1">
      <c r="A29" t="s">
        <v>227</v>
      </c>
    </row>
    <row r="30" spans="1:1">
      <c r="A30" t="s">
        <v>228</v>
      </c>
    </row>
    <row r="31" spans="1:1">
      <c r="A31" t="s">
        <v>229</v>
      </c>
    </row>
    <row r="32" spans="1:1">
      <c r="A32" t="s">
        <v>210</v>
      </c>
    </row>
    <row r="33" spans="1:1">
      <c r="A33" t="s">
        <v>230</v>
      </c>
    </row>
    <row r="34" spans="1:1">
      <c r="A34" t="s">
        <v>210</v>
      </c>
    </row>
    <row r="35" spans="1:1">
      <c r="A35" t="s">
        <v>231</v>
      </c>
    </row>
    <row r="36" spans="1:1">
      <c r="A36" t="s">
        <v>232</v>
      </c>
    </row>
    <row r="37" spans="1:1">
      <c r="A37" t="s">
        <v>233</v>
      </c>
    </row>
    <row r="38" spans="1:1">
      <c r="A38" t="s">
        <v>234</v>
      </c>
    </row>
    <row r="39" spans="1:1">
      <c r="A39" t="s">
        <v>235</v>
      </c>
    </row>
    <row r="40" spans="1:1">
      <c r="A40" t="s">
        <v>236</v>
      </c>
    </row>
    <row r="41" spans="1:1">
      <c r="A41" t="s">
        <v>237</v>
      </c>
    </row>
    <row r="42" spans="1:1">
      <c r="A42" t="s">
        <v>210</v>
      </c>
    </row>
    <row r="43" spans="1:1">
      <c r="A43" t="s">
        <v>238</v>
      </c>
    </row>
    <row r="44" spans="1:1">
      <c r="A44" t="s">
        <v>210</v>
      </c>
    </row>
    <row r="45" spans="1:1">
      <c r="A45" t="s">
        <v>239</v>
      </c>
    </row>
    <row r="46" spans="1:1">
      <c r="A46" t="s">
        <v>210</v>
      </c>
    </row>
    <row r="47" spans="1:1">
      <c r="A47" t="s">
        <v>240</v>
      </c>
    </row>
    <row r="48" spans="1:1">
      <c r="A48" t="s">
        <v>241</v>
      </c>
    </row>
    <row r="49" spans="1:1">
      <c r="A49" t="s">
        <v>242</v>
      </c>
    </row>
    <row r="50" spans="1:1">
      <c r="A50" t="s">
        <v>243</v>
      </c>
    </row>
    <row r="51" spans="1:1">
      <c r="A51" t="s">
        <v>210</v>
      </c>
    </row>
    <row r="52" spans="1:1">
      <c r="A52" t="s">
        <v>244</v>
      </c>
    </row>
    <row r="53" spans="1:1">
      <c r="A53" t="s">
        <v>245</v>
      </c>
    </row>
    <row r="54" spans="1:1">
      <c r="A54" t="s">
        <v>246</v>
      </c>
    </row>
    <row r="55" spans="1:1">
      <c r="A55" t="s">
        <v>247</v>
      </c>
    </row>
    <row r="56" spans="1:1">
      <c r="A56" t="s">
        <v>248</v>
      </c>
    </row>
    <row r="57" spans="1:1">
      <c r="A57" t="s">
        <v>210</v>
      </c>
    </row>
    <row r="58" spans="1:1">
      <c r="A58" t="s">
        <v>249</v>
      </c>
    </row>
    <row r="59" spans="1:1">
      <c r="A59" t="s">
        <v>250</v>
      </c>
    </row>
    <row r="60" spans="1:1">
      <c r="A60" t="s">
        <v>251</v>
      </c>
    </row>
    <row r="61" spans="1:1">
      <c r="A61" t="s">
        <v>252</v>
      </c>
    </row>
    <row r="62" spans="1:1">
      <c r="A62" t="s">
        <v>253</v>
      </c>
    </row>
    <row r="63" spans="1:1">
      <c r="A63" t="s">
        <v>210</v>
      </c>
    </row>
    <row r="64" spans="1:1">
      <c r="A64" t="s">
        <v>254</v>
      </c>
    </row>
    <row r="65" spans="1:1">
      <c r="A65" t="s">
        <v>255</v>
      </c>
    </row>
    <row r="66" spans="1:1">
      <c r="A66" t="s">
        <v>256</v>
      </c>
    </row>
    <row r="67" spans="1:1">
      <c r="A67" t="s">
        <v>257</v>
      </c>
    </row>
    <row r="68" spans="1:1">
      <c r="A68" t="s">
        <v>258</v>
      </c>
    </row>
    <row r="69" spans="1:1">
      <c r="A69" t="s">
        <v>259</v>
      </c>
    </row>
    <row r="70" spans="1:1">
      <c r="A70" t="s">
        <v>260</v>
      </c>
    </row>
    <row r="71" spans="1:1">
      <c r="A71" t="s">
        <v>261</v>
      </c>
    </row>
    <row r="72" spans="1:1">
      <c r="A72" t="s">
        <v>262</v>
      </c>
    </row>
    <row r="73" spans="1:1">
      <c r="A73" t="s">
        <v>263</v>
      </c>
    </row>
    <row r="74" spans="1:1">
      <c r="A74" t="s">
        <v>264</v>
      </c>
    </row>
    <row r="75" spans="1:1">
      <c r="A75" t="s">
        <v>265</v>
      </c>
    </row>
    <row r="76" spans="1:1">
      <c r="A76" t="s">
        <v>266</v>
      </c>
    </row>
    <row r="77" spans="1:1">
      <c r="A77" t="s">
        <v>267</v>
      </c>
    </row>
    <row r="78" spans="1:1">
      <c r="A78" t="s">
        <v>268</v>
      </c>
    </row>
    <row r="79" spans="1:1">
      <c r="A79" t="s">
        <v>267</v>
      </c>
    </row>
    <row r="80" spans="1:1">
      <c r="A80" t="s">
        <v>269</v>
      </c>
    </row>
    <row r="81" spans="1:1">
      <c r="A81" t="s">
        <v>270</v>
      </c>
    </row>
    <row r="82" spans="1:1">
      <c r="A82" t="s">
        <v>269</v>
      </c>
    </row>
    <row r="83" spans="1:1">
      <c r="A83" t="s">
        <v>271</v>
      </c>
    </row>
    <row r="84" spans="1:1">
      <c r="A84" t="s">
        <v>272</v>
      </c>
    </row>
    <row r="85" spans="1:1">
      <c r="A85" t="s">
        <v>269</v>
      </c>
    </row>
    <row r="86" spans="1:1">
      <c r="A86" t="s">
        <v>273</v>
      </c>
    </row>
    <row r="87" spans="1:1">
      <c r="A87" t="s">
        <v>274</v>
      </c>
    </row>
    <row r="88" spans="1:1">
      <c r="A88" t="s">
        <v>275</v>
      </c>
    </row>
    <row r="89" spans="1:1">
      <c r="A89" t="s">
        <v>276</v>
      </c>
    </row>
    <row r="90" spans="1:1">
      <c r="A90" t="s">
        <v>277</v>
      </c>
    </row>
    <row r="91" spans="1:1">
      <c r="A91" t="s">
        <v>278</v>
      </c>
    </row>
    <row r="92" spans="1:1">
      <c r="A92" t="s">
        <v>210</v>
      </c>
    </row>
    <row r="93" spans="1:1">
      <c r="A93" t="s">
        <v>279</v>
      </c>
    </row>
    <row r="94" spans="1:1">
      <c r="A94" t="s">
        <v>280</v>
      </c>
    </row>
    <row r="95" spans="1:1">
      <c r="A95" t="s">
        <v>281</v>
      </c>
    </row>
    <row r="96" spans="1:1">
      <c r="A96" t="s">
        <v>282</v>
      </c>
    </row>
    <row r="97" spans="1:1">
      <c r="A97" t="s">
        <v>283</v>
      </c>
    </row>
    <row r="98" spans="1:1">
      <c r="A98" t="s">
        <v>284</v>
      </c>
    </row>
    <row r="99" spans="1:1">
      <c r="A99" t="s">
        <v>285</v>
      </c>
    </row>
    <row r="100" spans="1:1">
      <c r="A100" t="s">
        <v>286</v>
      </c>
    </row>
    <row r="101" spans="1:1">
      <c r="A101" t="s">
        <v>287</v>
      </c>
    </row>
    <row r="102" spans="1:1">
      <c r="A102" t="s">
        <v>288</v>
      </c>
    </row>
    <row r="103" spans="1:1">
      <c r="A103" t="s">
        <v>289</v>
      </c>
    </row>
    <row r="104" spans="1:1">
      <c r="A104" t="s">
        <v>226</v>
      </c>
    </row>
    <row r="105" spans="1:1">
      <c r="A105" t="s">
        <v>290</v>
      </c>
    </row>
    <row r="106" spans="1:1">
      <c r="A106" t="s">
        <v>291</v>
      </c>
    </row>
    <row r="107" spans="1:1">
      <c r="A107" t="s">
        <v>233</v>
      </c>
    </row>
    <row r="108" spans="1:1">
      <c r="A108" t="s">
        <v>292</v>
      </c>
    </row>
    <row r="109" spans="1:1">
      <c r="A109" t="s">
        <v>234</v>
      </c>
    </row>
    <row r="110" spans="1:1">
      <c r="A110" t="s">
        <v>293</v>
      </c>
    </row>
    <row r="111" spans="1:1">
      <c r="A111" t="s">
        <v>294</v>
      </c>
    </row>
    <row r="112" spans="1:1">
      <c r="A112" t="s">
        <v>295</v>
      </c>
    </row>
    <row r="113" spans="1:1">
      <c r="A113" t="s">
        <v>296</v>
      </c>
    </row>
    <row r="114" spans="1:1">
      <c r="A114" t="s">
        <v>297</v>
      </c>
    </row>
    <row r="115" spans="1:1">
      <c r="A115" t="s">
        <v>298</v>
      </c>
    </row>
    <row r="116" spans="1:1">
      <c r="A116" t="s">
        <v>299</v>
      </c>
    </row>
    <row r="117" spans="1:1">
      <c r="A117" t="s">
        <v>282</v>
      </c>
    </row>
    <row r="118" spans="1:1">
      <c r="A118" t="s">
        <v>300</v>
      </c>
    </row>
    <row r="119" spans="1:1">
      <c r="A119" t="s">
        <v>301</v>
      </c>
    </row>
    <row r="120" spans="1:1">
      <c r="A120" t="s">
        <v>302</v>
      </c>
    </row>
    <row r="121" spans="1:1">
      <c r="A121" t="s">
        <v>303</v>
      </c>
    </row>
    <row r="122" spans="1:1">
      <c r="A122" t="s">
        <v>304</v>
      </c>
    </row>
    <row r="123" spans="1:1">
      <c r="A123" t="s">
        <v>288</v>
      </c>
    </row>
    <row r="124" spans="1:1">
      <c r="A124" t="s">
        <v>289</v>
      </c>
    </row>
    <row r="125" spans="1:1">
      <c r="A125" t="s">
        <v>226</v>
      </c>
    </row>
    <row r="126" spans="1:1">
      <c r="A126" t="s">
        <v>290</v>
      </c>
    </row>
    <row r="127" spans="1:1">
      <c r="A127" t="s">
        <v>291</v>
      </c>
    </row>
    <row r="128" spans="1:1">
      <c r="A128" t="s">
        <v>233</v>
      </c>
    </row>
    <row r="129" spans="1:1">
      <c r="A129" t="s">
        <v>292</v>
      </c>
    </row>
    <row r="130" spans="1:1">
      <c r="A130" t="s">
        <v>234</v>
      </c>
    </row>
    <row r="131" spans="1:1">
      <c r="A131" t="s">
        <v>293</v>
      </c>
    </row>
    <row r="132" spans="1:1">
      <c r="A132" t="s">
        <v>294</v>
      </c>
    </row>
    <row r="133" spans="1:1">
      <c r="A133" t="s">
        <v>295</v>
      </c>
    </row>
    <row r="134" spans="1:1">
      <c r="A134" t="s">
        <v>296</v>
      </c>
    </row>
    <row r="135" spans="1:1">
      <c r="A135" t="s">
        <v>297</v>
      </c>
    </row>
    <row r="136" spans="1:1">
      <c r="A136" t="s">
        <v>298</v>
      </c>
    </row>
    <row r="137" spans="1:1">
      <c r="A137" t="s">
        <v>299</v>
      </c>
    </row>
    <row r="138" spans="1:1">
      <c r="A138" t="s">
        <v>210</v>
      </c>
    </row>
    <row r="139" spans="1:1">
      <c r="A139" t="s">
        <v>305</v>
      </c>
    </row>
    <row r="140" spans="1:1">
      <c r="A140" t="s">
        <v>306</v>
      </c>
    </row>
    <row r="141" spans="1:1">
      <c r="A141" t="s">
        <v>307</v>
      </c>
    </row>
    <row r="142" spans="1:1">
      <c r="A142" t="s">
        <v>308</v>
      </c>
    </row>
    <row r="143" spans="1:1">
      <c r="A143" t="s">
        <v>309</v>
      </c>
    </row>
    <row r="144" spans="1:1">
      <c r="A144" t="s">
        <v>310</v>
      </c>
    </row>
    <row r="145" spans="1:1">
      <c r="A145" t="s">
        <v>311</v>
      </c>
    </row>
    <row r="146" spans="1:1">
      <c r="A146" t="s">
        <v>312</v>
      </c>
    </row>
    <row r="147" spans="1:1">
      <c r="A147" t="s">
        <v>313</v>
      </c>
    </row>
    <row r="148" spans="1:1">
      <c r="A148" t="s">
        <v>314</v>
      </c>
    </row>
    <row r="149" spans="1:1">
      <c r="A149" t="s">
        <v>315</v>
      </c>
    </row>
    <row r="150" spans="1:1">
      <c r="A150" t="s">
        <v>316</v>
      </c>
    </row>
    <row r="151" spans="1:1">
      <c r="A151" t="s">
        <v>317</v>
      </c>
    </row>
    <row r="152" spans="1:1">
      <c r="A152" t="s">
        <v>318</v>
      </c>
    </row>
    <row r="153" spans="1:1">
      <c r="A153" t="s">
        <v>319</v>
      </c>
    </row>
    <row r="154" spans="1:1">
      <c r="A154" t="s">
        <v>320</v>
      </c>
    </row>
    <row r="155" spans="1:1">
      <c r="A155" t="s">
        <v>208</v>
      </c>
    </row>
    <row r="156" spans="1:1">
      <c r="A156" t="s">
        <v>321</v>
      </c>
    </row>
    <row r="157" spans="1:1">
      <c r="A157" t="s">
        <v>322</v>
      </c>
    </row>
    <row r="158" spans="1:1">
      <c r="A158" t="s">
        <v>208</v>
      </c>
    </row>
    <row r="159" spans="1:1">
      <c r="A159" t="s">
        <v>312</v>
      </c>
    </row>
    <row r="160" spans="1:1">
      <c r="A160" t="s">
        <v>323</v>
      </c>
    </row>
    <row r="161" spans="1:1">
      <c r="A161" t="s">
        <v>208</v>
      </c>
    </row>
    <row r="162" spans="1:1">
      <c r="A162" t="s">
        <v>315</v>
      </c>
    </row>
    <row r="163" spans="1:1">
      <c r="A163" t="s">
        <v>317</v>
      </c>
    </row>
    <row r="164" spans="1:1">
      <c r="A164" t="s">
        <v>324</v>
      </c>
    </row>
    <row r="165" spans="1:1">
      <c r="A165" t="s">
        <v>325</v>
      </c>
    </row>
    <row r="166" spans="1:1">
      <c r="A166" t="s">
        <v>210</v>
      </c>
    </row>
    <row r="167" spans="1:1">
      <c r="A167" t="s">
        <v>326</v>
      </c>
    </row>
    <row r="168" spans="1:1">
      <c r="A168" t="s">
        <v>327</v>
      </c>
    </row>
    <row r="169" spans="1:1">
      <c r="A169" t="s">
        <v>328</v>
      </c>
    </row>
    <row r="170" spans="1:1">
      <c r="A170" t="s">
        <v>329</v>
      </c>
    </row>
    <row r="171" spans="1:1">
      <c r="A171" t="s">
        <v>210</v>
      </c>
    </row>
    <row r="172" spans="1:1">
      <c r="A172" t="s">
        <v>330</v>
      </c>
    </row>
    <row r="173" spans="1:1">
      <c r="A173" t="s">
        <v>331</v>
      </c>
    </row>
    <row r="174" spans="1:1">
      <c r="A174" t="s">
        <v>332</v>
      </c>
    </row>
    <row r="175" spans="1:1">
      <c r="A175" t="s">
        <v>333</v>
      </c>
    </row>
    <row r="176" spans="1:1">
      <c r="A176" t="s">
        <v>334</v>
      </c>
    </row>
    <row r="177" spans="1:1">
      <c r="A177" t="s">
        <v>335</v>
      </c>
    </row>
    <row r="178" spans="1:1">
      <c r="A178" t="s">
        <v>336</v>
      </c>
    </row>
    <row r="179" spans="1:1">
      <c r="A179" t="s">
        <v>337</v>
      </c>
    </row>
    <row r="180" spans="1:1">
      <c r="A180" t="s">
        <v>338</v>
      </c>
    </row>
    <row r="181" spans="1:1">
      <c r="A181" t="s">
        <v>339</v>
      </c>
    </row>
    <row r="182" spans="1:1">
      <c r="A182" t="s">
        <v>340</v>
      </c>
    </row>
    <row r="183" spans="1:1">
      <c r="A183" t="s">
        <v>341</v>
      </c>
    </row>
    <row r="184" spans="1:1">
      <c r="A184" t="s">
        <v>342</v>
      </c>
    </row>
    <row r="185" spans="1:1">
      <c r="A185" t="s">
        <v>343</v>
      </c>
    </row>
    <row r="186" spans="1:1">
      <c r="A186" t="s">
        <v>210</v>
      </c>
    </row>
    <row r="187" spans="1:1">
      <c r="A187" t="s">
        <v>344</v>
      </c>
    </row>
    <row r="188" spans="1:1">
      <c r="A188" t="s">
        <v>345</v>
      </c>
    </row>
    <row r="189" spans="1:1">
      <c r="A189" t="s">
        <v>210</v>
      </c>
    </row>
    <row r="190" spans="1:1">
      <c r="A190" t="s">
        <v>346</v>
      </c>
    </row>
    <row r="191" spans="1:1">
      <c r="A191" t="s">
        <v>347</v>
      </c>
    </row>
    <row r="192" spans="1:1">
      <c r="A192" t="s">
        <v>206</v>
      </c>
    </row>
    <row r="193" spans="1:1">
      <c r="A193" t="s">
        <v>348</v>
      </c>
    </row>
    <row r="194" spans="1:1">
      <c r="A194" t="s">
        <v>210</v>
      </c>
    </row>
    <row r="195" spans="1:1">
      <c r="A195" t="s">
        <v>349</v>
      </c>
    </row>
    <row r="196" spans="1:1">
      <c r="A196" t="s">
        <v>350</v>
      </c>
    </row>
    <row r="197" spans="1:1">
      <c r="A197" t="s">
        <v>351</v>
      </c>
    </row>
    <row r="198" spans="1:1">
      <c r="A198" t="s">
        <v>352</v>
      </c>
    </row>
    <row r="199" spans="1:1">
      <c r="A199" t="s">
        <v>353</v>
      </c>
    </row>
    <row r="200" spans="1:1">
      <c r="A200" t="s">
        <v>354</v>
      </c>
    </row>
    <row r="201" spans="1:1">
      <c r="A201" t="s">
        <v>355</v>
      </c>
    </row>
    <row r="202" spans="1:1">
      <c r="A202" t="s">
        <v>356</v>
      </c>
    </row>
    <row r="203" spans="1:1">
      <c r="A203" t="s">
        <v>357</v>
      </c>
    </row>
    <row r="204" spans="1:1">
      <c r="A204" t="s">
        <v>358</v>
      </c>
    </row>
    <row r="205" spans="1:1">
      <c r="A205" t="s">
        <v>359</v>
      </c>
    </row>
    <row r="206" spans="1:1">
      <c r="A206" t="s">
        <v>360</v>
      </c>
    </row>
    <row r="207" spans="1:1">
      <c r="A207" t="s">
        <v>210</v>
      </c>
    </row>
    <row r="208" spans="1:1">
      <c r="A208" t="s">
        <v>361</v>
      </c>
    </row>
    <row r="209" spans="1:1">
      <c r="A209" t="s">
        <v>362</v>
      </c>
    </row>
    <row r="210" spans="1:1">
      <c r="A210" t="s">
        <v>363</v>
      </c>
    </row>
    <row r="211" spans="1:1">
      <c r="A211" t="s">
        <v>210</v>
      </c>
    </row>
    <row r="212" spans="1:1">
      <c r="A212" t="s">
        <v>364</v>
      </c>
    </row>
    <row r="213" spans="1:1">
      <c r="A213" t="s">
        <v>365</v>
      </c>
    </row>
    <row r="214" spans="1:1">
      <c r="A214" t="s">
        <v>366</v>
      </c>
    </row>
    <row r="215" spans="1:1">
      <c r="A215" t="s">
        <v>367</v>
      </c>
    </row>
    <row r="216" spans="1:1">
      <c r="A216" t="s">
        <v>210</v>
      </c>
    </row>
    <row r="217" spans="1:1">
      <c r="A217" t="s">
        <v>368</v>
      </c>
    </row>
    <row r="218" spans="1:1">
      <c r="A218" t="s">
        <v>369</v>
      </c>
    </row>
    <row r="219" spans="1:1">
      <c r="A219" t="s">
        <v>370</v>
      </c>
    </row>
    <row r="220" spans="1:1">
      <c r="A220" t="s">
        <v>371</v>
      </c>
    </row>
    <row r="221" spans="1:1">
      <c r="A221" t="s">
        <v>282</v>
      </c>
    </row>
    <row r="222" spans="1:1">
      <c r="A222" t="s">
        <v>372</v>
      </c>
    </row>
    <row r="223" spans="1:1">
      <c r="A223" t="s">
        <v>373</v>
      </c>
    </row>
    <row r="224" spans="1:1">
      <c r="A224" t="s">
        <v>282</v>
      </c>
    </row>
    <row r="225" spans="1:1">
      <c r="A225" t="s">
        <v>374</v>
      </c>
    </row>
    <row r="226" spans="1:1">
      <c r="A226" t="s">
        <v>373</v>
      </c>
    </row>
    <row r="227" spans="1:1">
      <c r="A227" t="s">
        <v>282</v>
      </c>
    </row>
    <row r="228" spans="1:1">
      <c r="A228" t="s">
        <v>375</v>
      </c>
    </row>
    <row r="229" spans="1:1">
      <c r="A229" t="s">
        <v>373</v>
      </c>
    </row>
    <row r="230" spans="1:1">
      <c r="A230" t="s">
        <v>282</v>
      </c>
    </row>
    <row r="231" spans="1:1">
      <c r="A231" t="s">
        <v>376</v>
      </c>
    </row>
    <row r="232" spans="1:1">
      <c r="A232" t="s">
        <v>373</v>
      </c>
    </row>
    <row r="233" spans="1:1">
      <c r="A233" t="s">
        <v>282</v>
      </c>
    </row>
    <row r="234" spans="1:1">
      <c r="A234" t="s">
        <v>377</v>
      </c>
    </row>
    <row r="235" spans="1:1">
      <c r="A235" t="s">
        <v>373</v>
      </c>
    </row>
    <row r="236" spans="1:1">
      <c r="A236" t="s">
        <v>282</v>
      </c>
    </row>
    <row r="237" spans="1:1">
      <c r="A237" t="s">
        <v>378</v>
      </c>
    </row>
    <row r="238" spans="1:1">
      <c r="A238" t="s">
        <v>373</v>
      </c>
    </row>
    <row r="239" spans="1:1">
      <c r="A239" t="s">
        <v>282</v>
      </c>
    </row>
    <row r="240" spans="1:1">
      <c r="A240" t="s">
        <v>379</v>
      </c>
    </row>
    <row r="241" spans="1:1">
      <c r="A241" t="s">
        <v>373</v>
      </c>
    </row>
    <row r="242" spans="1:1">
      <c r="A242" t="s">
        <v>282</v>
      </c>
    </row>
    <row r="243" spans="1:1">
      <c r="A243" t="s">
        <v>380</v>
      </c>
    </row>
    <row r="244" spans="1:1">
      <c r="A244" t="s">
        <v>373</v>
      </c>
    </row>
    <row r="245" spans="1:1">
      <c r="A245" t="s">
        <v>282</v>
      </c>
    </row>
    <row r="246" spans="1:1">
      <c r="A246" t="s">
        <v>381</v>
      </c>
    </row>
    <row r="247" spans="1:1">
      <c r="A247" t="s">
        <v>373</v>
      </c>
    </row>
    <row r="248" spans="1:1">
      <c r="A248" t="s">
        <v>282</v>
      </c>
    </row>
    <row r="249" spans="1:1">
      <c r="A249" t="s">
        <v>382</v>
      </c>
    </row>
    <row r="250" spans="1:1">
      <c r="A250" t="s">
        <v>373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0"/>
  <sheetViews>
    <sheetView workbookViewId="0">
      <selection activeCell="G16" sqref="G16"/>
    </sheetView>
  </sheetViews>
  <sheetFormatPr defaultRowHeight="14.5"/>
  <sheetData>
    <row r="1" spans="1:1">
      <c r="A1" t="s">
        <v>205</v>
      </c>
    </row>
    <row r="2" spans="1:1">
      <c r="A2" t="s">
        <v>206</v>
      </c>
    </row>
    <row r="3" spans="1:1">
      <c r="A3" t="s">
        <v>207</v>
      </c>
    </row>
    <row r="4" spans="1:1">
      <c r="A4" t="s">
        <v>208</v>
      </c>
    </row>
    <row r="5" spans="1:1">
      <c r="A5" t="s">
        <v>209</v>
      </c>
    </row>
    <row r="6" spans="1:1">
      <c r="A6" t="s">
        <v>208</v>
      </c>
    </row>
    <row r="7" spans="1:1">
      <c r="A7" t="s">
        <v>210</v>
      </c>
    </row>
    <row r="8" spans="1:1">
      <c r="A8" t="s">
        <v>383</v>
      </c>
    </row>
    <row r="9" spans="1:1">
      <c r="A9" t="s">
        <v>210</v>
      </c>
    </row>
    <row r="10" spans="1:1">
      <c r="A10" t="s">
        <v>212</v>
      </c>
    </row>
    <row r="11" spans="1:1">
      <c r="A11" t="s">
        <v>213</v>
      </c>
    </row>
    <row r="12" spans="1:1">
      <c r="A12" t="s">
        <v>214</v>
      </c>
    </row>
    <row r="13" spans="1:1">
      <c r="A13" t="s">
        <v>210</v>
      </c>
    </row>
    <row r="14" spans="1:1">
      <c r="A14" t="s">
        <v>215</v>
      </c>
    </row>
    <row r="15" spans="1:1">
      <c r="A15" t="s">
        <v>210</v>
      </c>
    </row>
    <row r="16" spans="1:1">
      <c r="A16" t="s">
        <v>216</v>
      </c>
    </row>
    <row r="17" spans="1:1">
      <c r="A17" t="s">
        <v>384</v>
      </c>
    </row>
    <row r="18" spans="1:1">
      <c r="A18" t="s">
        <v>218</v>
      </c>
    </row>
    <row r="19" spans="1:1">
      <c r="A19" t="s">
        <v>219</v>
      </c>
    </row>
    <row r="20" spans="1:1">
      <c r="A20" t="s">
        <v>220</v>
      </c>
    </row>
    <row r="21" spans="1:1">
      <c r="A21" t="s">
        <v>385</v>
      </c>
    </row>
    <row r="22" spans="1:1">
      <c r="A22" t="s">
        <v>222</v>
      </c>
    </row>
    <row r="23" spans="1:1">
      <c r="A23" t="s">
        <v>210</v>
      </c>
    </row>
    <row r="24" spans="1:1">
      <c r="A24" t="s">
        <v>223</v>
      </c>
    </row>
    <row r="25" spans="1:1">
      <c r="A25" t="s">
        <v>386</v>
      </c>
    </row>
    <row r="26" spans="1:1">
      <c r="A26" t="s">
        <v>225</v>
      </c>
    </row>
    <row r="27" spans="1:1">
      <c r="A27" t="s">
        <v>226</v>
      </c>
    </row>
    <row r="28" spans="1:1">
      <c r="A28" t="s">
        <v>210</v>
      </c>
    </row>
    <row r="29" spans="1:1">
      <c r="A29" t="s">
        <v>227</v>
      </c>
    </row>
    <row r="30" spans="1:1">
      <c r="A30" t="s">
        <v>228</v>
      </c>
    </row>
    <row r="31" spans="1:1">
      <c r="A31" t="s">
        <v>229</v>
      </c>
    </row>
    <row r="32" spans="1:1">
      <c r="A32" t="s">
        <v>210</v>
      </c>
    </row>
    <row r="33" spans="1:1">
      <c r="A33" t="s">
        <v>230</v>
      </c>
    </row>
    <row r="34" spans="1:1">
      <c r="A34" t="s">
        <v>210</v>
      </c>
    </row>
    <row r="35" spans="1:1">
      <c r="A35" t="s">
        <v>387</v>
      </c>
    </row>
    <row r="36" spans="1:1">
      <c r="A36" t="s">
        <v>232</v>
      </c>
    </row>
    <row r="37" spans="1:1">
      <c r="A37" t="s">
        <v>233</v>
      </c>
    </row>
    <row r="38" spans="1:1">
      <c r="A38" t="s">
        <v>234</v>
      </c>
    </row>
    <row r="39" spans="1:1">
      <c r="A39" t="s">
        <v>235</v>
      </c>
    </row>
    <row r="40" spans="1:1">
      <c r="A40" t="s">
        <v>236</v>
      </c>
    </row>
    <row r="41" spans="1:1">
      <c r="A41" t="s">
        <v>237</v>
      </c>
    </row>
    <row r="42" spans="1:1">
      <c r="A42" t="s">
        <v>210</v>
      </c>
    </row>
    <row r="43" spans="1:1">
      <c r="A43" t="s">
        <v>238</v>
      </c>
    </row>
    <row r="44" spans="1:1">
      <c r="A44" t="s">
        <v>210</v>
      </c>
    </row>
    <row r="45" spans="1:1">
      <c r="A45" t="s">
        <v>239</v>
      </c>
    </row>
    <row r="46" spans="1:1">
      <c r="A46" t="s">
        <v>210</v>
      </c>
    </row>
    <row r="47" spans="1:1">
      <c r="A47" t="s">
        <v>240</v>
      </c>
    </row>
    <row r="48" spans="1:1">
      <c r="A48" t="s">
        <v>241</v>
      </c>
    </row>
    <row r="49" spans="1:1">
      <c r="A49" t="s">
        <v>242</v>
      </c>
    </row>
    <row r="50" spans="1:1">
      <c r="A50" t="s">
        <v>243</v>
      </c>
    </row>
    <row r="51" spans="1:1">
      <c r="A51" t="s">
        <v>210</v>
      </c>
    </row>
    <row r="52" spans="1:1">
      <c r="A52" t="s">
        <v>244</v>
      </c>
    </row>
    <row r="53" spans="1:1">
      <c r="A53" t="s">
        <v>388</v>
      </c>
    </row>
    <row r="54" spans="1:1">
      <c r="A54" t="s">
        <v>246</v>
      </c>
    </row>
    <row r="55" spans="1:1">
      <c r="A55" t="s">
        <v>247</v>
      </c>
    </row>
    <row r="56" spans="1:1">
      <c r="A56" t="s">
        <v>248</v>
      </c>
    </row>
    <row r="57" spans="1:1">
      <c r="A57" t="s">
        <v>210</v>
      </c>
    </row>
    <row r="58" spans="1:1">
      <c r="A58" t="s">
        <v>249</v>
      </c>
    </row>
    <row r="59" spans="1:1">
      <c r="A59" t="s">
        <v>250</v>
      </c>
    </row>
    <row r="60" spans="1:1">
      <c r="A60" t="s">
        <v>251</v>
      </c>
    </row>
    <row r="61" spans="1:1">
      <c r="A61" t="s">
        <v>252</v>
      </c>
    </row>
    <row r="62" spans="1:1">
      <c r="A62" t="s">
        <v>253</v>
      </c>
    </row>
    <row r="63" spans="1:1">
      <c r="A63" t="s">
        <v>210</v>
      </c>
    </row>
    <row r="64" spans="1:1">
      <c r="A64" t="s">
        <v>254</v>
      </c>
    </row>
    <row r="65" spans="1:1">
      <c r="A65" t="s">
        <v>255</v>
      </c>
    </row>
    <row r="66" spans="1:1">
      <c r="A66" t="s">
        <v>256</v>
      </c>
    </row>
    <row r="67" spans="1:1">
      <c r="A67" t="s">
        <v>257</v>
      </c>
    </row>
    <row r="68" spans="1:1">
      <c r="A68" t="s">
        <v>258</v>
      </c>
    </row>
    <row r="69" spans="1:1">
      <c r="A69" t="s">
        <v>259</v>
      </c>
    </row>
    <row r="70" spans="1:1">
      <c r="A70" t="s">
        <v>260</v>
      </c>
    </row>
    <row r="71" spans="1:1">
      <c r="A71" t="s">
        <v>261</v>
      </c>
    </row>
    <row r="72" spans="1:1">
      <c r="A72" t="s">
        <v>262</v>
      </c>
    </row>
    <row r="73" spans="1:1">
      <c r="A73" t="s">
        <v>263</v>
      </c>
    </row>
    <row r="74" spans="1:1">
      <c r="A74" t="s">
        <v>264</v>
      </c>
    </row>
    <row r="75" spans="1:1">
      <c r="A75" t="s">
        <v>265</v>
      </c>
    </row>
    <row r="76" spans="1:1">
      <c r="A76" t="s">
        <v>266</v>
      </c>
    </row>
    <row r="77" spans="1:1">
      <c r="A77" t="s">
        <v>267</v>
      </c>
    </row>
    <row r="78" spans="1:1">
      <c r="A78" t="s">
        <v>268</v>
      </c>
    </row>
    <row r="79" spans="1:1">
      <c r="A79" t="s">
        <v>267</v>
      </c>
    </row>
    <row r="80" spans="1:1">
      <c r="A80" t="s">
        <v>269</v>
      </c>
    </row>
    <row r="81" spans="1:1">
      <c r="A81" t="s">
        <v>270</v>
      </c>
    </row>
    <row r="82" spans="1:1">
      <c r="A82" t="s">
        <v>269</v>
      </c>
    </row>
    <row r="83" spans="1:1">
      <c r="A83" t="s">
        <v>271</v>
      </c>
    </row>
    <row r="84" spans="1:1">
      <c r="A84" t="s">
        <v>272</v>
      </c>
    </row>
    <row r="85" spans="1:1">
      <c r="A85" t="s">
        <v>269</v>
      </c>
    </row>
    <row r="86" spans="1:1">
      <c r="A86" t="s">
        <v>273</v>
      </c>
    </row>
    <row r="87" spans="1:1">
      <c r="A87" t="s">
        <v>274</v>
      </c>
    </row>
    <row r="88" spans="1:1">
      <c r="A88" t="s">
        <v>275</v>
      </c>
    </row>
    <row r="89" spans="1:1">
      <c r="A89" t="s">
        <v>276</v>
      </c>
    </row>
    <row r="90" spans="1:1">
      <c r="A90" t="s">
        <v>277</v>
      </c>
    </row>
    <row r="91" spans="1:1">
      <c r="A91" t="s">
        <v>278</v>
      </c>
    </row>
    <row r="92" spans="1:1">
      <c r="A92" t="s">
        <v>210</v>
      </c>
    </row>
    <row r="93" spans="1:1">
      <c r="A93" t="s">
        <v>279</v>
      </c>
    </row>
    <row r="94" spans="1:1">
      <c r="A94" t="s">
        <v>280</v>
      </c>
    </row>
    <row r="95" spans="1:1">
      <c r="A95" t="s">
        <v>281</v>
      </c>
    </row>
    <row r="96" spans="1:1">
      <c r="A96" t="s">
        <v>282</v>
      </c>
    </row>
    <row r="97" spans="1:1">
      <c r="A97" t="s">
        <v>283</v>
      </c>
    </row>
    <row r="98" spans="1:1">
      <c r="A98" t="s">
        <v>301</v>
      </c>
    </row>
    <row r="99" spans="1:1">
      <c r="A99" t="s">
        <v>285</v>
      </c>
    </row>
    <row r="100" spans="1:1">
      <c r="A100" t="s">
        <v>286</v>
      </c>
    </row>
    <row r="101" spans="1:1">
      <c r="A101" t="s">
        <v>389</v>
      </c>
    </row>
    <row r="102" spans="1:1">
      <c r="A102" t="s">
        <v>288</v>
      </c>
    </row>
    <row r="103" spans="1:1">
      <c r="A103" t="s">
        <v>289</v>
      </c>
    </row>
    <row r="104" spans="1:1">
      <c r="A104" t="s">
        <v>226</v>
      </c>
    </row>
    <row r="105" spans="1:1">
      <c r="A105" t="s">
        <v>290</v>
      </c>
    </row>
    <row r="106" spans="1:1">
      <c r="A106" t="s">
        <v>291</v>
      </c>
    </row>
    <row r="107" spans="1:1">
      <c r="A107" t="s">
        <v>233</v>
      </c>
    </row>
    <row r="108" spans="1:1">
      <c r="A108" t="s">
        <v>292</v>
      </c>
    </row>
    <row r="109" spans="1:1">
      <c r="A109" t="s">
        <v>234</v>
      </c>
    </row>
    <row r="110" spans="1:1">
      <c r="A110" t="s">
        <v>293</v>
      </c>
    </row>
    <row r="111" spans="1:1">
      <c r="A111" t="s">
        <v>294</v>
      </c>
    </row>
    <row r="112" spans="1:1">
      <c r="A112" t="s">
        <v>295</v>
      </c>
    </row>
    <row r="113" spans="1:1">
      <c r="A113" t="s">
        <v>296</v>
      </c>
    </row>
    <row r="114" spans="1:1">
      <c r="A114" t="s">
        <v>297</v>
      </c>
    </row>
    <row r="115" spans="1:1">
      <c r="A115" t="s">
        <v>298</v>
      </c>
    </row>
    <row r="116" spans="1:1">
      <c r="A116" t="s">
        <v>299</v>
      </c>
    </row>
    <row r="117" spans="1:1">
      <c r="A117" t="s">
        <v>282</v>
      </c>
    </row>
    <row r="118" spans="1:1">
      <c r="A118" t="s">
        <v>300</v>
      </c>
    </row>
    <row r="119" spans="1:1">
      <c r="A119" t="s">
        <v>390</v>
      </c>
    </row>
    <row r="120" spans="1:1">
      <c r="A120" t="s">
        <v>302</v>
      </c>
    </row>
    <row r="121" spans="1:1">
      <c r="A121" t="s">
        <v>303</v>
      </c>
    </row>
    <row r="122" spans="1:1">
      <c r="A122" t="s">
        <v>391</v>
      </c>
    </row>
    <row r="123" spans="1:1">
      <c r="A123" t="s">
        <v>288</v>
      </c>
    </row>
    <row r="124" spans="1:1">
      <c r="A124" t="s">
        <v>289</v>
      </c>
    </row>
    <row r="125" spans="1:1">
      <c r="A125" t="s">
        <v>226</v>
      </c>
    </row>
    <row r="126" spans="1:1">
      <c r="A126" t="s">
        <v>290</v>
      </c>
    </row>
    <row r="127" spans="1:1">
      <c r="A127" t="s">
        <v>291</v>
      </c>
    </row>
    <row r="128" spans="1:1">
      <c r="A128" t="s">
        <v>233</v>
      </c>
    </row>
    <row r="129" spans="1:1">
      <c r="A129" t="s">
        <v>292</v>
      </c>
    </row>
    <row r="130" spans="1:1">
      <c r="A130" t="s">
        <v>234</v>
      </c>
    </row>
    <row r="131" spans="1:1">
      <c r="A131" t="s">
        <v>293</v>
      </c>
    </row>
    <row r="132" spans="1:1">
      <c r="A132" t="s">
        <v>294</v>
      </c>
    </row>
    <row r="133" spans="1:1">
      <c r="A133" t="s">
        <v>295</v>
      </c>
    </row>
    <row r="134" spans="1:1">
      <c r="A134" t="s">
        <v>296</v>
      </c>
    </row>
    <row r="135" spans="1:1">
      <c r="A135" t="s">
        <v>297</v>
      </c>
    </row>
    <row r="136" spans="1:1">
      <c r="A136" t="s">
        <v>298</v>
      </c>
    </row>
    <row r="137" spans="1:1">
      <c r="A137" t="s">
        <v>299</v>
      </c>
    </row>
    <row r="138" spans="1:1">
      <c r="A138" t="s">
        <v>210</v>
      </c>
    </row>
    <row r="139" spans="1:1">
      <c r="A139" t="s">
        <v>305</v>
      </c>
    </row>
    <row r="140" spans="1:1">
      <c r="A140" t="s">
        <v>392</v>
      </c>
    </row>
    <row r="141" spans="1:1">
      <c r="A141" t="s">
        <v>307</v>
      </c>
    </row>
    <row r="142" spans="1:1">
      <c r="A142" t="s">
        <v>308</v>
      </c>
    </row>
    <row r="143" spans="1:1">
      <c r="A143" t="s">
        <v>309</v>
      </c>
    </row>
    <row r="144" spans="1:1">
      <c r="A144" t="s">
        <v>310</v>
      </c>
    </row>
    <row r="145" spans="1:1">
      <c r="A145" t="s">
        <v>311</v>
      </c>
    </row>
    <row r="146" spans="1:1">
      <c r="A146" t="s">
        <v>312</v>
      </c>
    </row>
    <row r="147" spans="1:1">
      <c r="A147" t="s">
        <v>313</v>
      </c>
    </row>
    <row r="148" spans="1:1">
      <c r="A148" t="s">
        <v>314</v>
      </c>
    </row>
    <row r="149" spans="1:1">
      <c r="A149" t="s">
        <v>315</v>
      </c>
    </row>
    <row r="150" spans="1:1">
      <c r="A150" t="s">
        <v>316</v>
      </c>
    </row>
    <row r="151" spans="1:1">
      <c r="A151" t="s">
        <v>317</v>
      </c>
    </row>
    <row r="152" spans="1:1">
      <c r="A152" t="s">
        <v>318</v>
      </c>
    </row>
    <row r="153" spans="1:1">
      <c r="A153" t="s">
        <v>319</v>
      </c>
    </row>
    <row r="154" spans="1:1">
      <c r="A154" t="s">
        <v>320</v>
      </c>
    </row>
    <row r="155" spans="1:1">
      <c r="A155" t="s">
        <v>208</v>
      </c>
    </row>
    <row r="156" spans="1:1">
      <c r="A156" t="s">
        <v>321</v>
      </c>
    </row>
    <row r="157" spans="1:1">
      <c r="A157" t="s">
        <v>322</v>
      </c>
    </row>
    <row r="158" spans="1:1">
      <c r="A158" t="s">
        <v>208</v>
      </c>
    </row>
    <row r="159" spans="1:1">
      <c r="A159" t="s">
        <v>312</v>
      </c>
    </row>
    <row r="160" spans="1:1">
      <c r="A160" t="s">
        <v>323</v>
      </c>
    </row>
    <row r="161" spans="1:1">
      <c r="A161" t="s">
        <v>208</v>
      </c>
    </row>
    <row r="162" spans="1:1">
      <c r="A162" t="s">
        <v>315</v>
      </c>
    </row>
    <row r="163" spans="1:1">
      <c r="A163" t="s">
        <v>317</v>
      </c>
    </row>
    <row r="164" spans="1:1">
      <c r="A164" t="s">
        <v>324</v>
      </c>
    </row>
    <row r="165" spans="1:1">
      <c r="A165" t="s">
        <v>325</v>
      </c>
    </row>
    <row r="166" spans="1:1">
      <c r="A166" t="s">
        <v>210</v>
      </c>
    </row>
    <row r="167" spans="1:1">
      <c r="A167" t="s">
        <v>326</v>
      </c>
    </row>
    <row r="168" spans="1:1">
      <c r="A168" t="s">
        <v>327</v>
      </c>
    </row>
    <row r="169" spans="1:1">
      <c r="A169" t="s">
        <v>393</v>
      </c>
    </row>
    <row r="170" spans="1:1">
      <c r="A170" t="s">
        <v>329</v>
      </c>
    </row>
    <row r="171" spans="1:1">
      <c r="A171" t="s">
        <v>210</v>
      </c>
    </row>
    <row r="172" spans="1:1">
      <c r="A172" t="s">
        <v>330</v>
      </c>
    </row>
    <row r="173" spans="1:1">
      <c r="A173" t="s">
        <v>331</v>
      </c>
    </row>
    <row r="174" spans="1:1">
      <c r="A174" t="s">
        <v>332</v>
      </c>
    </row>
    <row r="175" spans="1:1">
      <c r="A175" t="s">
        <v>333</v>
      </c>
    </row>
    <row r="176" spans="1:1">
      <c r="A176" t="s">
        <v>334</v>
      </c>
    </row>
    <row r="177" spans="1:1">
      <c r="A177" t="s">
        <v>335</v>
      </c>
    </row>
    <row r="178" spans="1:1">
      <c r="A178" t="s">
        <v>336</v>
      </c>
    </row>
    <row r="179" spans="1:1">
      <c r="A179" t="s">
        <v>337</v>
      </c>
    </row>
    <row r="180" spans="1:1">
      <c r="A180" t="s">
        <v>338</v>
      </c>
    </row>
    <row r="181" spans="1:1">
      <c r="A181" t="s">
        <v>339</v>
      </c>
    </row>
    <row r="182" spans="1:1">
      <c r="A182" t="s">
        <v>340</v>
      </c>
    </row>
    <row r="183" spans="1:1">
      <c r="A183" t="s">
        <v>341</v>
      </c>
    </row>
    <row r="184" spans="1:1">
      <c r="A184" t="s">
        <v>342</v>
      </c>
    </row>
    <row r="185" spans="1:1">
      <c r="A185" t="s">
        <v>343</v>
      </c>
    </row>
    <row r="186" spans="1:1">
      <c r="A186" t="s">
        <v>210</v>
      </c>
    </row>
    <row r="187" spans="1:1">
      <c r="A187" t="s">
        <v>344</v>
      </c>
    </row>
    <row r="188" spans="1:1">
      <c r="A188" t="s">
        <v>345</v>
      </c>
    </row>
    <row r="189" spans="1:1">
      <c r="A189" t="s">
        <v>210</v>
      </c>
    </row>
    <row r="190" spans="1:1">
      <c r="A190" t="s">
        <v>346</v>
      </c>
    </row>
    <row r="191" spans="1:1">
      <c r="A191" t="s">
        <v>347</v>
      </c>
    </row>
    <row r="192" spans="1:1">
      <c r="A192" t="s">
        <v>206</v>
      </c>
    </row>
    <row r="193" spans="1:1">
      <c r="A193" t="s">
        <v>348</v>
      </c>
    </row>
    <row r="194" spans="1:1">
      <c r="A194" t="s">
        <v>210</v>
      </c>
    </row>
    <row r="195" spans="1:1">
      <c r="A195" t="s">
        <v>349</v>
      </c>
    </row>
    <row r="196" spans="1:1">
      <c r="A196" t="s">
        <v>350</v>
      </c>
    </row>
    <row r="197" spans="1:1">
      <c r="A197" t="s">
        <v>351</v>
      </c>
    </row>
    <row r="198" spans="1:1">
      <c r="A198" t="s">
        <v>352</v>
      </c>
    </row>
    <row r="199" spans="1:1">
      <c r="A199" t="s">
        <v>353</v>
      </c>
    </row>
    <row r="200" spans="1:1">
      <c r="A200" t="s">
        <v>354</v>
      </c>
    </row>
    <row r="201" spans="1:1">
      <c r="A201" t="s">
        <v>355</v>
      </c>
    </row>
    <row r="202" spans="1:1">
      <c r="A202" t="s">
        <v>356</v>
      </c>
    </row>
    <row r="203" spans="1:1">
      <c r="A203" t="s">
        <v>357</v>
      </c>
    </row>
    <row r="204" spans="1:1">
      <c r="A204" t="s">
        <v>358</v>
      </c>
    </row>
    <row r="205" spans="1:1">
      <c r="A205" t="s">
        <v>359</v>
      </c>
    </row>
    <row r="206" spans="1:1">
      <c r="A206" t="s">
        <v>360</v>
      </c>
    </row>
    <row r="207" spans="1:1">
      <c r="A207" t="s">
        <v>210</v>
      </c>
    </row>
    <row r="208" spans="1:1">
      <c r="A208" t="s">
        <v>361</v>
      </c>
    </row>
    <row r="209" spans="1:1">
      <c r="A209" t="s">
        <v>362</v>
      </c>
    </row>
    <row r="210" spans="1:1">
      <c r="A210" t="s">
        <v>363</v>
      </c>
    </row>
    <row r="211" spans="1:1">
      <c r="A211" t="s">
        <v>210</v>
      </c>
    </row>
    <row r="212" spans="1:1">
      <c r="A212" t="s">
        <v>364</v>
      </c>
    </row>
    <row r="213" spans="1:1">
      <c r="A213" t="s">
        <v>365</v>
      </c>
    </row>
    <row r="214" spans="1:1">
      <c r="A214" t="s">
        <v>366</v>
      </c>
    </row>
    <row r="215" spans="1:1">
      <c r="A215" t="s">
        <v>367</v>
      </c>
    </row>
    <row r="216" spans="1:1">
      <c r="A216" t="s">
        <v>210</v>
      </c>
    </row>
    <row r="217" spans="1:1">
      <c r="A217" t="s">
        <v>368</v>
      </c>
    </row>
    <row r="218" spans="1:1">
      <c r="A218" t="s">
        <v>369</v>
      </c>
    </row>
    <row r="219" spans="1:1">
      <c r="A219" t="s">
        <v>370</v>
      </c>
    </row>
    <row r="220" spans="1:1">
      <c r="A220" t="s">
        <v>371</v>
      </c>
    </row>
    <row r="221" spans="1:1">
      <c r="A221" t="s">
        <v>282</v>
      </c>
    </row>
    <row r="222" spans="1:1">
      <c r="A222" t="s">
        <v>372</v>
      </c>
    </row>
    <row r="223" spans="1:1">
      <c r="A223" t="s">
        <v>373</v>
      </c>
    </row>
    <row r="224" spans="1:1">
      <c r="A224" t="s">
        <v>282</v>
      </c>
    </row>
    <row r="225" spans="1:1">
      <c r="A225" t="s">
        <v>374</v>
      </c>
    </row>
    <row r="226" spans="1:1">
      <c r="A226" t="s">
        <v>373</v>
      </c>
    </row>
    <row r="227" spans="1:1">
      <c r="A227" t="s">
        <v>282</v>
      </c>
    </row>
    <row r="228" spans="1:1">
      <c r="A228" t="s">
        <v>375</v>
      </c>
    </row>
    <row r="229" spans="1:1">
      <c r="A229" t="s">
        <v>373</v>
      </c>
    </row>
    <row r="230" spans="1:1">
      <c r="A230" t="s">
        <v>282</v>
      </c>
    </row>
    <row r="231" spans="1:1">
      <c r="A231" t="s">
        <v>376</v>
      </c>
    </row>
    <row r="232" spans="1:1">
      <c r="A232" t="s">
        <v>373</v>
      </c>
    </row>
    <row r="233" spans="1:1">
      <c r="A233" t="s">
        <v>282</v>
      </c>
    </row>
    <row r="234" spans="1:1">
      <c r="A234" t="s">
        <v>377</v>
      </c>
    </row>
    <row r="235" spans="1:1">
      <c r="A235" t="s">
        <v>373</v>
      </c>
    </row>
    <row r="236" spans="1:1">
      <c r="A236" t="s">
        <v>282</v>
      </c>
    </row>
    <row r="237" spans="1:1">
      <c r="A237" t="s">
        <v>378</v>
      </c>
    </row>
    <row r="238" spans="1:1">
      <c r="A238" t="s">
        <v>373</v>
      </c>
    </row>
    <row r="239" spans="1:1">
      <c r="A239" t="s">
        <v>282</v>
      </c>
    </row>
    <row r="240" spans="1:1">
      <c r="A240" t="s">
        <v>379</v>
      </c>
    </row>
    <row r="241" spans="1:1">
      <c r="A241" t="s">
        <v>373</v>
      </c>
    </row>
    <row r="242" spans="1:1">
      <c r="A242" t="s">
        <v>282</v>
      </c>
    </row>
    <row r="243" spans="1:1">
      <c r="A243" t="s">
        <v>380</v>
      </c>
    </row>
    <row r="244" spans="1:1">
      <c r="A244" t="s">
        <v>373</v>
      </c>
    </row>
    <row r="245" spans="1:1">
      <c r="A245" t="s">
        <v>282</v>
      </c>
    </row>
    <row r="246" spans="1:1">
      <c r="A246" t="s">
        <v>381</v>
      </c>
    </row>
    <row r="247" spans="1:1">
      <c r="A247" t="s">
        <v>373</v>
      </c>
    </row>
    <row r="248" spans="1:1">
      <c r="A248" t="s">
        <v>282</v>
      </c>
    </row>
    <row r="249" spans="1:1">
      <c r="A249" t="s">
        <v>382</v>
      </c>
    </row>
    <row r="250" spans="1:1">
      <c r="A250" t="s">
        <v>373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0"/>
  <sheetViews>
    <sheetView workbookViewId="0">
      <selection activeCell="A4" sqref="A4"/>
    </sheetView>
  </sheetViews>
  <sheetFormatPr defaultRowHeight="14.5"/>
  <sheetData>
    <row r="1" spans="1:1">
      <c r="A1" t="s">
        <v>205</v>
      </c>
    </row>
    <row r="2" spans="1:1">
      <c r="A2" t="s">
        <v>206</v>
      </c>
    </row>
    <row r="3" spans="1:1">
      <c r="A3" t="s">
        <v>207</v>
      </c>
    </row>
    <row r="4" spans="1:1">
      <c r="A4" t="s">
        <v>208</v>
      </c>
    </row>
    <row r="5" spans="1:1">
      <c r="A5" t="s">
        <v>209</v>
      </c>
    </row>
    <row r="6" spans="1:1">
      <c r="A6" t="s">
        <v>208</v>
      </c>
    </row>
    <row r="7" spans="1:1">
      <c r="A7" t="s">
        <v>210</v>
      </c>
    </row>
    <row r="8" spans="1:1">
      <c r="A8" t="s">
        <v>394</v>
      </c>
    </row>
    <row r="9" spans="1:1">
      <c r="A9" t="s">
        <v>210</v>
      </c>
    </row>
    <row r="10" spans="1:1">
      <c r="A10" t="s">
        <v>212</v>
      </c>
    </row>
    <row r="11" spans="1:1">
      <c r="A11" t="s">
        <v>213</v>
      </c>
    </row>
    <row r="12" spans="1:1">
      <c r="A12" t="s">
        <v>214</v>
      </c>
    </row>
    <row r="13" spans="1:1">
      <c r="A13" t="s">
        <v>210</v>
      </c>
    </row>
    <row r="14" spans="1:1">
      <c r="A14" t="s">
        <v>215</v>
      </c>
    </row>
    <row r="15" spans="1:1">
      <c r="A15" t="s">
        <v>210</v>
      </c>
    </row>
    <row r="16" spans="1:1">
      <c r="A16" t="s">
        <v>216</v>
      </c>
    </row>
    <row r="17" spans="1:1">
      <c r="A17" t="s">
        <v>395</v>
      </c>
    </row>
    <row r="18" spans="1:1">
      <c r="A18" t="s">
        <v>218</v>
      </c>
    </row>
    <row r="19" spans="1:1">
      <c r="A19" t="s">
        <v>219</v>
      </c>
    </row>
    <row r="20" spans="1:1">
      <c r="A20" t="s">
        <v>220</v>
      </c>
    </row>
    <row r="21" spans="1:1">
      <c r="A21" t="s">
        <v>396</v>
      </c>
    </row>
    <row r="22" spans="1:1">
      <c r="A22" t="s">
        <v>222</v>
      </c>
    </row>
    <row r="23" spans="1:1">
      <c r="A23" t="s">
        <v>210</v>
      </c>
    </row>
    <row r="24" spans="1:1">
      <c r="A24" t="s">
        <v>223</v>
      </c>
    </row>
    <row r="25" spans="1:1">
      <c r="A25" t="s">
        <v>397</v>
      </c>
    </row>
    <row r="26" spans="1:1">
      <c r="A26" t="s">
        <v>225</v>
      </c>
    </row>
    <row r="27" spans="1:1">
      <c r="A27" t="s">
        <v>226</v>
      </c>
    </row>
    <row r="28" spans="1:1">
      <c r="A28" t="s">
        <v>210</v>
      </c>
    </row>
    <row r="29" spans="1:1">
      <c r="A29" t="s">
        <v>227</v>
      </c>
    </row>
    <row r="30" spans="1:1">
      <c r="A30" t="s">
        <v>228</v>
      </c>
    </row>
    <row r="31" spans="1:1">
      <c r="A31" t="s">
        <v>229</v>
      </c>
    </row>
    <row r="32" spans="1:1">
      <c r="A32" t="s">
        <v>210</v>
      </c>
    </row>
    <row r="33" spans="1:1">
      <c r="A33" t="s">
        <v>230</v>
      </c>
    </row>
    <row r="34" spans="1:1">
      <c r="A34" t="s">
        <v>210</v>
      </c>
    </row>
    <row r="35" spans="1:1">
      <c r="A35" t="s">
        <v>398</v>
      </c>
    </row>
    <row r="36" spans="1:1">
      <c r="A36" t="s">
        <v>232</v>
      </c>
    </row>
    <row r="37" spans="1:1">
      <c r="A37" t="s">
        <v>233</v>
      </c>
    </row>
    <row r="38" spans="1:1">
      <c r="A38" t="s">
        <v>234</v>
      </c>
    </row>
    <row r="39" spans="1:1">
      <c r="A39" t="s">
        <v>235</v>
      </c>
    </row>
    <row r="40" spans="1:1">
      <c r="A40" t="s">
        <v>236</v>
      </c>
    </row>
    <row r="41" spans="1:1">
      <c r="A41" t="s">
        <v>237</v>
      </c>
    </row>
    <row r="42" spans="1:1">
      <c r="A42" t="s">
        <v>210</v>
      </c>
    </row>
    <row r="43" spans="1:1">
      <c r="A43" t="s">
        <v>238</v>
      </c>
    </row>
    <row r="44" spans="1:1">
      <c r="A44" t="s">
        <v>210</v>
      </c>
    </row>
    <row r="45" spans="1:1">
      <c r="A45" t="s">
        <v>239</v>
      </c>
    </row>
    <row r="46" spans="1:1">
      <c r="A46" t="s">
        <v>210</v>
      </c>
    </row>
    <row r="47" spans="1:1">
      <c r="A47" t="s">
        <v>240</v>
      </c>
    </row>
    <row r="48" spans="1:1">
      <c r="A48" t="s">
        <v>241</v>
      </c>
    </row>
    <row r="49" spans="1:1">
      <c r="A49" t="s">
        <v>242</v>
      </c>
    </row>
    <row r="50" spans="1:1">
      <c r="A50" t="s">
        <v>243</v>
      </c>
    </row>
    <row r="51" spans="1:1">
      <c r="A51" t="s">
        <v>210</v>
      </c>
    </row>
    <row r="52" spans="1:1">
      <c r="A52" t="s">
        <v>244</v>
      </c>
    </row>
    <row r="53" spans="1:1">
      <c r="A53" t="s">
        <v>399</v>
      </c>
    </row>
    <row r="54" spans="1:1">
      <c r="A54" t="s">
        <v>246</v>
      </c>
    </row>
    <row r="55" spans="1:1">
      <c r="A55" t="s">
        <v>247</v>
      </c>
    </row>
    <row r="56" spans="1:1">
      <c r="A56" t="s">
        <v>248</v>
      </c>
    </row>
    <row r="57" spans="1:1">
      <c r="A57" t="s">
        <v>210</v>
      </c>
    </row>
    <row r="58" spans="1:1">
      <c r="A58" t="s">
        <v>249</v>
      </c>
    </row>
    <row r="59" spans="1:1">
      <c r="A59" t="s">
        <v>250</v>
      </c>
    </row>
    <row r="60" spans="1:1">
      <c r="A60" t="s">
        <v>251</v>
      </c>
    </row>
    <row r="61" spans="1:1">
      <c r="A61" t="s">
        <v>252</v>
      </c>
    </row>
    <row r="62" spans="1:1">
      <c r="A62" t="s">
        <v>253</v>
      </c>
    </row>
    <row r="63" spans="1:1">
      <c r="A63" t="s">
        <v>210</v>
      </c>
    </row>
    <row r="64" spans="1:1">
      <c r="A64" t="s">
        <v>254</v>
      </c>
    </row>
    <row r="65" spans="1:1">
      <c r="A65" t="s">
        <v>255</v>
      </c>
    </row>
    <row r="66" spans="1:1">
      <c r="A66" t="s">
        <v>256</v>
      </c>
    </row>
    <row r="67" spans="1:1">
      <c r="A67" t="s">
        <v>257</v>
      </c>
    </row>
    <row r="68" spans="1:1">
      <c r="A68" t="s">
        <v>258</v>
      </c>
    </row>
    <row r="69" spans="1:1">
      <c r="A69" t="s">
        <v>259</v>
      </c>
    </row>
    <row r="70" spans="1:1">
      <c r="A70" t="s">
        <v>260</v>
      </c>
    </row>
    <row r="71" spans="1:1">
      <c r="A71" t="s">
        <v>261</v>
      </c>
    </row>
    <row r="72" spans="1:1">
      <c r="A72" t="s">
        <v>262</v>
      </c>
    </row>
    <row r="73" spans="1:1">
      <c r="A73" t="s">
        <v>263</v>
      </c>
    </row>
    <row r="74" spans="1:1">
      <c r="A74" t="s">
        <v>264</v>
      </c>
    </row>
    <row r="75" spans="1:1">
      <c r="A75" t="s">
        <v>265</v>
      </c>
    </row>
    <row r="76" spans="1:1">
      <c r="A76" t="s">
        <v>266</v>
      </c>
    </row>
    <row r="77" spans="1:1">
      <c r="A77" t="s">
        <v>267</v>
      </c>
    </row>
    <row r="78" spans="1:1">
      <c r="A78" t="s">
        <v>268</v>
      </c>
    </row>
    <row r="79" spans="1:1">
      <c r="A79" t="s">
        <v>267</v>
      </c>
    </row>
    <row r="80" spans="1:1">
      <c r="A80" t="s">
        <v>269</v>
      </c>
    </row>
    <row r="81" spans="1:1">
      <c r="A81" t="s">
        <v>270</v>
      </c>
    </row>
    <row r="82" spans="1:1">
      <c r="A82" t="s">
        <v>269</v>
      </c>
    </row>
    <row r="83" spans="1:1">
      <c r="A83" t="s">
        <v>271</v>
      </c>
    </row>
    <row r="84" spans="1:1">
      <c r="A84" t="s">
        <v>272</v>
      </c>
    </row>
    <row r="85" spans="1:1">
      <c r="A85" t="s">
        <v>269</v>
      </c>
    </row>
    <row r="86" spans="1:1">
      <c r="A86" t="s">
        <v>273</v>
      </c>
    </row>
    <row r="87" spans="1:1">
      <c r="A87" t="s">
        <v>274</v>
      </c>
    </row>
    <row r="88" spans="1:1">
      <c r="A88" t="s">
        <v>275</v>
      </c>
    </row>
    <row r="89" spans="1:1">
      <c r="A89" t="s">
        <v>276</v>
      </c>
    </row>
    <row r="90" spans="1:1">
      <c r="A90" t="s">
        <v>277</v>
      </c>
    </row>
    <row r="91" spans="1:1">
      <c r="A91" t="s">
        <v>278</v>
      </c>
    </row>
    <row r="92" spans="1:1">
      <c r="A92" t="s">
        <v>210</v>
      </c>
    </row>
    <row r="93" spans="1:1">
      <c r="A93" t="s">
        <v>279</v>
      </c>
    </row>
    <row r="94" spans="1:1">
      <c r="A94" t="s">
        <v>280</v>
      </c>
    </row>
    <row r="95" spans="1:1">
      <c r="A95" t="s">
        <v>281</v>
      </c>
    </row>
    <row r="96" spans="1:1">
      <c r="A96" t="s">
        <v>282</v>
      </c>
    </row>
    <row r="97" spans="1:1">
      <c r="A97" t="s">
        <v>283</v>
      </c>
    </row>
    <row r="98" spans="1:1">
      <c r="A98" t="s">
        <v>390</v>
      </c>
    </row>
    <row r="99" spans="1:1">
      <c r="A99" t="s">
        <v>285</v>
      </c>
    </row>
    <row r="100" spans="1:1">
      <c r="A100" t="s">
        <v>286</v>
      </c>
    </row>
    <row r="101" spans="1:1">
      <c r="A101" t="s">
        <v>400</v>
      </c>
    </row>
    <row r="102" spans="1:1">
      <c r="A102" t="s">
        <v>288</v>
      </c>
    </row>
    <row r="103" spans="1:1">
      <c r="A103" t="s">
        <v>289</v>
      </c>
    </row>
    <row r="104" spans="1:1">
      <c r="A104" t="s">
        <v>226</v>
      </c>
    </row>
    <row r="105" spans="1:1">
      <c r="A105" t="s">
        <v>290</v>
      </c>
    </row>
    <row r="106" spans="1:1">
      <c r="A106" t="s">
        <v>291</v>
      </c>
    </row>
    <row r="107" spans="1:1">
      <c r="A107" t="s">
        <v>233</v>
      </c>
    </row>
    <row r="108" spans="1:1">
      <c r="A108" t="s">
        <v>292</v>
      </c>
    </row>
    <row r="109" spans="1:1">
      <c r="A109" t="s">
        <v>234</v>
      </c>
    </row>
    <row r="110" spans="1:1">
      <c r="A110" t="s">
        <v>293</v>
      </c>
    </row>
    <row r="111" spans="1:1">
      <c r="A111" t="s">
        <v>294</v>
      </c>
    </row>
    <row r="112" spans="1:1">
      <c r="A112" t="s">
        <v>295</v>
      </c>
    </row>
    <row r="113" spans="1:1">
      <c r="A113" t="s">
        <v>296</v>
      </c>
    </row>
    <row r="114" spans="1:1">
      <c r="A114" t="s">
        <v>297</v>
      </c>
    </row>
    <row r="115" spans="1:1">
      <c r="A115" t="s">
        <v>298</v>
      </c>
    </row>
    <row r="116" spans="1:1">
      <c r="A116" t="s">
        <v>299</v>
      </c>
    </row>
    <row r="117" spans="1:1">
      <c r="A117" t="s">
        <v>282</v>
      </c>
    </row>
    <row r="118" spans="1:1">
      <c r="A118" t="s">
        <v>300</v>
      </c>
    </row>
    <row r="119" spans="1:1">
      <c r="A119" t="s">
        <v>401</v>
      </c>
    </row>
    <row r="120" spans="1:1">
      <c r="A120" t="s">
        <v>302</v>
      </c>
    </row>
    <row r="121" spans="1:1">
      <c r="A121" t="s">
        <v>303</v>
      </c>
    </row>
    <row r="122" spans="1:1">
      <c r="A122" t="s">
        <v>402</v>
      </c>
    </row>
    <row r="123" spans="1:1">
      <c r="A123" t="s">
        <v>288</v>
      </c>
    </row>
    <row r="124" spans="1:1">
      <c r="A124" t="s">
        <v>289</v>
      </c>
    </row>
    <row r="125" spans="1:1">
      <c r="A125" t="s">
        <v>226</v>
      </c>
    </row>
    <row r="126" spans="1:1">
      <c r="A126" t="s">
        <v>290</v>
      </c>
    </row>
    <row r="127" spans="1:1">
      <c r="A127" t="s">
        <v>291</v>
      </c>
    </row>
    <row r="128" spans="1:1">
      <c r="A128" t="s">
        <v>233</v>
      </c>
    </row>
    <row r="129" spans="1:1">
      <c r="A129" t="s">
        <v>292</v>
      </c>
    </row>
    <row r="130" spans="1:1">
      <c r="A130" t="s">
        <v>234</v>
      </c>
    </row>
    <row r="131" spans="1:1">
      <c r="A131" t="s">
        <v>293</v>
      </c>
    </row>
    <row r="132" spans="1:1">
      <c r="A132" t="s">
        <v>294</v>
      </c>
    </row>
    <row r="133" spans="1:1">
      <c r="A133" t="s">
        <v>295</v>
      </c>
    </row>
    <row r="134" spans="1:1">
      <c r="A134" t="s">
        <v>296</v>
      </c>
    </row>
    <row r="135" spans="1:1">
      <c r="A135" t="s">
        <v>297</v>
      </c>
    </row>
    <row r="136" spans="1:1">
      <c r="A136" t="s">
        <v>298</v>
      </c>
    </row>
    <row r="137" spans="1:1">
      <c r="A137" t="s">
        <v>299</v>
      </c>
    </row>
    <row r="138" spans="1:1">
      <c r="A138" t="s">
        <v>210</v>
      </c>
    </row>
    <row r="139" spans="1:1">
      <c r="A139" t="s">
        <v>305</v>
      </c>
    </row>
    <row r="140" spans="1:1">
      <c r="A140" t="s">
        <v>403</v>
      </c>
    </row>
    <row r="141" spans="1:1">
      <c r="A141" t="s">
        <v>307</v>
      </c>
    </row>
    <row r="142" spans="1:1">
      <c r="A142" t="s">
        <v>308</v>
      </c>
    </row>
    <row r="143" spans="1:1">
      <c r="A143" t="s">
        <v>309</v>
      </c>
    </row>
    <row r="144" spans="1:1">
      <c r="A144" t="s">
        <v>310</v>
      </c>
    </row>
    <row r="145" spans="1:1">
      <c r="A145" t="s">
        <v>311</v>
      </c>
    </row>
    <row r="146" spans="1:1">
      <c r="A146" t="s">
        <v>312</v>
      </c>
    </row>
    <row r="147" spans="1:1">
      <c r="A147" t="s">
        <v>313</v>
      </c>
    </row>
    <row r="148" spans="1:1">
      <c r="A148" t="s">
        <v>314</v>
      </c>
    </row>
    <row r="149" spans="1:1">
      <c r="A149" t="s">
        <v>315</v>
      </c>
    </row>
    <row r="150" spans="1:1">
      <c r="A150" t="s">
        <v>316</v>
      </c>
    </row>
    <row r="151" spans="1:1">
      <c r="A151" t="s">
        <v>317</v>
      </c>
    </row>
    <row r="152" spans="1:1">
      <c r="A152" t="s">
        <v>318</v>
      </c>
    </row>
    <row r="153" spans="1:1">
      <c r="A153" t="s">
        <v>319</v>
      </c>
    </row>
    <row r="154" spans="1:1">
      <c r="A154" t="s">
        <v>320</v>
      </c>
    </row>
    <row r="155" spans="1:1">
      <c r="A155" t="s">
        <v>208</v>
      </c>
    </row>
    <row r="156" spans="1:1">
      <c r="A156" t="s">
        <v>321</v>
      </c>
    </row>
    <row r="157" spans="1:1">
      <c r="A157" t="s">
        <v>322</v>
      </c>
    </row>
    <row r="158" spans="1:1">
      <c r="A158" t="s">
        <v>208</v>
      </c>
    </row>
    <row r="159" spans="1:1">
      <c r="A159" t="s">
        <v>312</v>
      </c>
    </row>
    <row r="160" spans="1:1">
      <c r="A160" t="s">
        <v>323</v>
      </c>
    </row>
    <row r="161" spans="1:1">
      <c r="A161" t="s">
        <v>208</v>
      </c>
    </row>
    <row r="162" spans="1:1">
      <c r="A162" t="s">
        <v>315</v>
      </c>
    </row>
    <row r="163" spans="1:1">
      <c r="A163" t="s">
        <v>317</v>
      </c>
    </row>
    <row r="164" spans="1:1">
      <c r="A164" t="s">
        <v>324</v>
      </c>
    </row>
    <row r="165" spans="1:1">
      <c r="A165" t="s">
        <v>325</v>
      </c>
    </row>
    <row r="166" spans="1:1">
      <c r="A166" t="s">
        <v>210</v>
      </c>
    </row>
    <row r="167" spans="1:1">
      <c r="A167" t="s">
        <v>326</v>
      </c>
    </row>
    <row r="168" spans="1:1">
      <c r="A168" t="s">
        <v>327</v>
      </c>
    </row>
    <row r="169" spans="1:1">
      <c r="A169" t="s">
        <v>404</v>
      </c>
    </row>
    <row r="170" spans="1:1">
      <c r="A170" t="s">
        <v>329</v>
      </c>
    </row>
    <row r="171" spans="1:1">
      <c r="A171" t="s">
        <v>210</v>
      </c>
    </row>
    <row r="172" spans="1:1">
      <c r="A172" t="s">
        <v>330</v>
      </c>
    </row>
    <row r="173" spans="1:1">
      <c r="A173" t="s">
        <v>331</v>
      </c>
    </row>
    <row r="174" spans="1:1">
      <c r="A174" t="s">
        <v>332</v>
      </c>
    </row>
    <row r="175" spans="1:1">
      <c r="A175" t="s">
        <v>333</v>
      </c>
    </row>
    <row r="176" spans="1:1">
      <c r="A176" t="s">
        <v>334</v>
      </c>
    </row>
    <row r="177" spans="1:1">
      <c r="A177" t="s">
        <v>335</v>
      </c>
    </row>
    <row r="178" spans="1:1">
      <c r="A178" t="s">
        <v>336</v>
      </c>
    </row>
    <row r="179" spans="1:1">
      <c r="A179" t="s">
        <v>337</v>
      </c>
    </row>
    <row r="180" spans="1:1">
      <c r="A180" t="s">
        <v>338</v>
      </c>
    </row>
    <row r="181" spans="1:1">
      <c r="A181" t="s">
        <v>339</v>
      </c>
    </row>
    <row r="182" spans="1:1">
      <c r="A182" t="s">
        <v>340</v>
      </c>
    </row>
    <row r="183" spans="1:1">
      <c r="A183" t="s">
        <v>341</v>
      </c>
    </row>
    <row r="184" spans="1:1">
      <c r="A184" t="s">
        <v>342</v>
      </c>
    </row>
    <row r="185" spans="1:1">
      <c r="A185" t="s">
        <v>343</v>
      </c>
    </row>
    <row r="186" spans="1:1">
      <c r="A186" t="s">
        <v>210</v>
      </c>
    </row>
    <row r="187" spans="1:1">
      <c r="A187" t="s">
        <v>344</v>
      </c>
    </row>
    <row r="188" spans="1:1">
      <c r="A188" t="s">
        <v>345</v>
      </c>
    </row>
    <row r="189" spans="1:1">
      <c r="A189" t="s">
        <v>210</v>
      </c>
    </row>
    <row r="190" spans="1:1">
      <c r="A190" t="s">
        <v>346</v>
      </c>
    </row>
    <row r="191" spans="1:1">
      <c r="A191" t="s">
        <v>347</v>
      </c>
    </row>
    <row r="192" spans="1:1">
      <c r="A192" t="s">
        <v>206</v>
      </c>
    </row>
    <row r="193" spans="1:1">
      <c r="A193" t="s">
        <v>348</v>
      </c>
    </row>
    <row r="194" spans="1:1">
      <c r="A194" t="s">
        <v>210</v>
      </c>
    </row>
    <row r="195" spans="1:1">
      <c r="A195" t="s">
        <v>349</v>
      </c>
    </row>
    <row r="196" spans="1:1">
      <c r="A196" t="s">
        <v>350</v>
      </c>
    </row>
    <row r="197" spans="1:1">
      <c r="A197" t="s">
        <v>351</v>
      </c>
    </row>
    <row r="198" spans="1:1">
      <c r="A198" t="s">
        <v>352</v>
      </c>
    </row>
    <row r="199" spans="1:1">
      <c r="A199" t="s">
        <v>353</v>
      </c>
    </row>
    <row r="200" spans="1:1">
      <c r="A200" t="s">
        <v>354</v>
      </c>
    </row>
    <row r="201" spans="1:1">
      <c r="A201" t="s">
        <v>355</v>
      </c>
    </row>
    <row r="202" spans="1:1">
      <c r="A202" t="s">
        <v>356</v>
      </c>
    </row>
    <row r="203" spans="1:1">
      <c r="A203" t="s">
        <v>357</v>
      </c>
    </row>
    <row r="204" spans="1:1">
      <c r="A204" t="s">
        <v>358</v>
      </c>
    </row>
    <row r="205" spans="1:1">
      <c r="A205" t="s">
        <v>359</v>
      </c>
    </row>
    <row r="206" spans="1:1">
      <c r="A206" t="s">
        <v>360</v>
      </c>
    </row>
    <row r="207" spans="1:1">
      <c r="A207" t="s">
        <v>210</v>
      </c>
    </row>
    <row r="208" spans="1:1">
      <c r="A208" t="s">
        <v>361</v>
      </c>
    </row>
    <row r="209" spans="1:1">
      <c r="A209" t="s">
        <v>362</v>
      </c>
    </row>
    <row r="210" spans="1:1">
      <c r="A210" t="s">
        <v>363</v>
      </c>
    </row>
    <row r="211" spans="1:1">
      <c r="A211" t="s">
        <v>210</v>
      </c>
    </row>
    <row r="212" spans="1:1">
      <c r="A212" t="s">
        <v>364</v>
      </c>
    </row>
    <row r="213" spans="1:1">
      <c r="A213" t="s">
        <v>365</v>
      </c>
    </row>
    <row r="214" spans="1:1">
      <c r="A214" t="s">
        <v>366</v>
      </c>
    </row>
    <row r="215" spans="1:1">
      <c r="A215" t="s">
        <v>367</v>
      </c>
    </row>
    <row r="216" spans="1:1">
      <c r="A216" t="s">
        <v>210</v>
      </c>
    </row>
    <row r="217" spans="1:1">
      <c r="A217" t="s">
        <v>368</v>
      </c>
    </row>
    <row r="218" spans="1:1">
      <c r="A218" t="s">
        <v>369</v>
      </c>
    </row>
    <row r="219" spans="1:1">
      <c r="A219" t="s">
        <v>370</v>
      </c>
    </row>
    <row r="220" spans="1:1">
      <c r="A220" t="s">
        <v>371</v>
      </c>
    </row>
    <row r="221" spans="1:1">
      <c r="A221" t="s">
        <v>282</v>
      </c>
    </row>
    <row r="222" spans="1:1">
      <c r="A222" t="s">
        <v>372</v>
      </c>
    </row>
    <row r="223" spans="1:1">
      <c r="A223" t="s">
        <v>373</v>
      </c>
    </row>
    <row r="224" spans="1:1">
      <c r="A224" t="s">
        <v>282</v>
      </c>
    </row>
    <row r="225" spans="1:1">
      <c r="A225" t="s">
        <v>374</v>
      </c>
    </row>
    <row r="226" spans="1:1">
      <c r="A226" t="s">
        <v>373</v>
      </c>
    </row>
    <row r="227" spans="1:1">
      <c r="A227" t="s">
        <v>282</v>
      </c>
    </row>
    <row r="228" spans="1:1">
      <c r="A228" t="s">
        <v>375</v>
      </c>
    </row>
    <row r="229" spans="1:1">
      <c r="A229" t="s">
        <v>373</v>
      </c>
    </row>
    <row r="230" spans="1:1">
      <c r="A230" t="s">
        <v>282</v>
      </c>
    </row>
    <row r="231" spans="1:1">
      <c r="A231" t="s">
        <v>376</v>
      </c>
    </row>
    <row r="232" spans="1:1">
      <c r="A232" t="s">
        <v>373</v>
      </c>
    </row>
    <row r="233" spans="1:1">
      <c r="A233" t="s">
        <v>282</v>
      </c>
    </row>
    <row r="234" spans="1:1">
      <c r="A234" t="s">
        <v>377</v>
      </c>
    </row>
    <row r="235" spans="1:1">
      <c r="A235" t="s">
        <v>373</v>
      </c>
    </row>
    <row r="236" spans="1:1">
      <c r="A236" t="s">
        <v>282</v>
      </c>
    </row>
    <row r="237" spans="1:1">
      <c r="A237" t="s">
        <v>378</v>
      </c>
    </row>
    <row r="238" spans="1:1">
      <c r="A238" t="s">
        <v>373</v>
      </c>
    </row>
    <row r="239" spans="1:1">
      <c r="A239" t="s">
        <v>282</v>
      </c>
    </row>
    <row r="240" spans="1:1">
      <c r="A240" t="s">
        <v>379</v>
      </c>
    </row>
    <row r="241" spans="1:1">
      <c r="A241" t="s">
        <v>373</v>
      </c>
    </row>
    <row r="242" spans="1:1">
      <c r="A242" t="s">
        <v>282</v>
      </c>
    </row>
    <row r="243" spans="1:1">
      <c r="A243" t="s">
        <v>380</v>
      </c>
    </row>
    <row r="244" spans="1:1">
      <c r="A244" t="s">
        <v>373</v>
      </c>
    </row>
    <row r="245" spans="1:1">
      <c r="A245" t="s">
        <v>282</v>
      </c>
    </row>
    <row r="246" spans="1:1">
      <c r="A246" t="s">
        <v>381</v>
      </c>
    </row>
    <row r="247" spans="1:1">
      <c r="A247" t="s">
        <v>373</v>
      </c>
    </row>
    <row r="248" spans="1:1">
      <c r="A248" t="s">
        <v>282</v>
      </c>
    </row>
    <row r="249" spans="1:1">
      <c r="A249" t="s">
        <v>382</v>
      </c>
    </row>
    <row r="250" spans="1:1">
      <c r="A250" t="s">
        <v>373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0"/>
  <sheetViews>
    <sheetView workbookViewId="0">
      <selection activeCell="G15" sqref="G15"/>
    </sheetView>
  </sheetViews>
  <sheetFormatPr defaultRowHeight="14.5"/>
  <sheetData>
    <row r="1" spans="1:1">
      <c r="A1" t="s">
        <v>205</v>
      </c>
    </row>
    <row r="2" spans="1:1">
      <c r="A2" t="s">
        <v>206</v>
      </c>
    </row>
    <row r="3" spans="1:1">
      <c r="A3" t="s">
        <v>207</v>
      </c>
    </row>
    <row r="4" spans="1:1">
      <c r="A4" t="s">
        <v>208</v>
      </c>
    </row>
    <row r="5" spans="1:1">
      <c r="A5" t="s">
        <v>209</v>
      </c>
    </row>
    <row r="6" spans="1:1">
      <c r="A6" t="s">
        <v>208</v>
      </c>
    </row>
    <row r="7" spans="1:1">
      <c r="A7" t="s">
        <v>210</v>
      </c>
    </row>
    <row r="8" spans="1:1">
      <c r="A8" t="s">
        <v>405</v>
      </c>
    </row>
    <row r="9" spans="1:1">
      <c r="A9" t="s">
        <v>210</v>
      </c>
    </row>
    <row r="10" spans="1:1">
      <c r="A10" t="s">
        <v>212</v>
      </c>
    </row>
    <row r="11" spans="1:1">
      <c r="A11" t="s">
        <v>213</v>
      </c>
    </row>
    <row r="12" spans="1:1">
      <c r="A12" t="s">
        <v>214</v>
      </c>
    </row>
    <row r="13" spans="1:1">
      <c r="A13" t="s">
        <v>210</v>
      </c>
    </row>
    <row r="14" spans="1:1">
      <c r="A14" t="s">
        <v>215</v>
      </c>
    </row>
    <row r="15" spans="1:1">
      <c r="A15" t="s">
        <v>210</v>
      </c>
    </row>
    <row r="16" spans="1:1">
      <c r="A16" t="s">
        <v>216</v>
      </c>
    </row>
    <row r="17" spans="1:1">
      <c r="A17" t="s">
        <v>406</v>
      </c>
    </row>
    <row r="18" spans="1:1">
      <c r="A18" t="s">
        <v>218</v>
      </c>
    </row>
    <row r="19" spans="1:1">
      <c r="A19" t="s">
        <v>219</v>
      </c>
    </row>
    <row r="20" spans="1:1">
      <c r="A20" t="s">
        <v>220</v>
      </c>
    </row>
    <row r="21" spans="1:1">
      <c r="A21" t="s">
        <v>407</v>
      </c>
    </row>
    <row r="22" spans="1:1">
      <c r="A22" t="s">
        <v>222</v>
      </c>
    </row>
    <row r="23" spans="1:1">
      <c r="A23" t="s">
        <v>210</v>
      </c>
    </row>
    <row r="24" spans="1:1">
      <c r="A24" t="s">
        <v>223</v>
      </c>
    </row>
    <row r="25" spans="1:1">
      <c r="A25" t="s">
        <v>408</v>
      </c>
    </row>
    <row r="26" spans="1:1">
      <c r="A26" t="s">
        <v>225</v>
      </c>
    </row>
    <row r="27" spans="1:1">
      <c r="A27" t="s">
        <v>226</v>
      </c>
    </row>
    <row r="28" spans="1:1">
      <c r="A28" t="s">
        <v>210</v>
      </c>
    </row>
    <row r="29" spans="1:1">
      <c r="A29" t="s">
        <v>227</v>
      </c>
    </row>
    <row r="30" spans="1:1">
      <c r="A30" t="s">
        <v>228</v>
      </c>
    </row>
    <row r="31" spans="1:1">
      <c r="A31" t="s">
        <v>229</v>
      </c>
    </row>
    <row r="32" spans="1:1">
      <c r="A32" t="s">
        <v>210</v>
      </c>
    </row>
    <row r="33" spans="1:1">
      <c r="A33" t="s">
        <v>230</v>
      </c>
    </row>
    <row r="34" spans="1:1">
      <c r="A34" t="s">
        <v>210</v>
      </c>
    </row>
    <row r="35" spans="1:1">
      <c r="A35" t="s">
        <v>409</v>
      </c>
    </row>
    <row r="36" spans="1:1">
      <c r="A36" t="s">
        <v>232</v>
      </c>
    </row>
    <row r="37" spans="1:1">
      <c r="A37" t="s">
        <v>233</v>
      </c>
    </row>
    <row r="38" spans="1:1">
      <c r="A38" t="s">
        <v>234</v>
      </c>
    </row>
    <row r="39" spans="1:1">
      <c r="A39" t="s">
        <v>235</v>
      </c>
    </row>
    <row r="40" spans="1:1">
      <c r="A40" t="s">
        <v>236</v>
      </c>
    </row>
    <row r="41" spans="1:1">
      <c r="A41" t="s">
        <v>237</v>
      </c>
    </row>
    <row r="42" spans="1:1">
      <c r="A42" t="s">
        <v>210</v>
      </c>
    </row>
    <row r="43" spans="1:1">
      <c r="A43" t="s">
        <v>238</v>
      </c>
    </row>
    <row r="44" spans="1:1">
      <c r="A44" t="s">
        <v>210</v>
      </c>
    </row>
    <row r="45" spans="1:1">
      <c r="A45" t="s">
        <v>239</v>
      </c>
    </row>
    <row r="46" spans="1:1">
      <c r="A46" t="s">
        <v>210</v>
      </c>
    </row>
    <row r="47" spans="1:1">
      <c r="A47" t="s">
        <v>240</v>
      </c>
    </row>
    <row r="48" spans="1:1">
      <c r="A48" t="s">
        <v>241</v>
      </c>
    </row>
    <row r="49" spans="1:1">
      <c r="A49" t="s">
        <v>242</v>
      </c>
    </row>
    <row r="50" spans="1:1">
      <c r="A50" t="s">
        <v>243</v>
      </c>
    </row>
    <row r="51" spans="1:1">
      <c r="A51" t="s">
        <v>210</v>
      </c>
    </row>
    <row r="52" spans="1:1">
      <c r="A52" t="s">
        <v>244</v>
      </c>
    </row>
    <row r="53" spans="1:1">
      <c r="A53" t="s">
        <v>410</v>
      </c>
    </row>
    <row r="54" spans="1:1">
      <c r="A54" t="s">
        <v>246</v>
      </c>
    </row>
    <row r="55" spans="1:1">
      <c r="A55" t="s">
        <v>247</v>
      </c>
    </row>
    <row r="56" spans="1:1">
      <c r="A56" t="s">
        <v>248</v>
      </c>
    </row>
    <row r="57" spans="1:1">
      <c r="A57" t="s">
        <v>210</v>
      </c>
    </row>
    <row r="58" spans="1:1">
      <c r="A58" t="s">
        <v>249</v>
      </c>
    </row>
    <row r="59" spans="1:1">
      <c r="A59" t="s">
        <v>250</v>
      </c>
    </row>
    <row r="60" spans="1:1">
      <c r="A60" t="s">
        <v>251</v>
      </c>
    </row>
    <row r="61" spans="1:1">
      <c r="A61" t="s">
        <v>252</v>
      </c>
    </row>
    <row r="62" spans="1:1">
      <c r="A62" t="s">
        <v>253</v>
      </c>
    </row>
    <row r="63" spans="1:1">
      <c r="A63" t="s">
        <v>210</v>
      </c>
    </row>
    <row r="64" spans="1:1">
      <c r="A64" t="s">
        <v>254</v>
      </c>
    </row>
    <row r="65" spans="1:1">
      <c r="A65" t="s">
        <v>255</v>
      </c>
    </row>
    <row r="66" spans="1:1">
      <c r="A66" t="s">
        <v>256</v>
      </c>
    </row>
    <row r="67" spans="1:1">
      <c r="A67" t="s">
        <v>257</v>
      </c>
    </row>
    <row r="68" spans="1:1">
      <c r="A68" t="s">
        <v>258</v>
      </c>
    </row>
    <row r="69" spans="1:1">
      <c r="A69" t="s">
        <v>259</v>
      </c>
    </row>
    <row r="70" spans="1:1">
      <c r="A70" t="s">
        <v>260</v>
      </c>
    </row>
    <row r="71" spans="1:1">
      <c r="A71" t="s">
        <v>261</v>
      </c>
    </row>
    <row r="72" spans="1:1">
      <c r="A72" t="s">
        <v>262</v>
      </c>
    </row>
    <row r="73" spans="1:1">
      <c r="A73" t="s">
        <v>263</v>
      </c>
    </row>
    <row r="74" spans="1:1">
      <c r="A74" t="s">
        <v>264</v>
      </c>
    </row>
    <row r="75" spans="1:1">
      <c r="A75" t="s">
        <v>265</v>
      </c>
    </row>
    <row r="76" spans="1:1">
      <c r="A76" t="s">
        <v>266</v>
      </c>
    </row>
    <row r="77" spans="1:1">
      <c r="A77" t="s">
        <v>267</v>
      </c>
    </row>
    <row r="78" spans="1:1">
      <c r="A78" t="s">
        <v>268</v>
      </c>
    </row>
    <row r="79" spans="1:1">
      <c r="A79" t="s">
        <v>267</v>
      </c>
    </row>
    <row r="80" spans="1:1">
      <c r="A80" t="s">
        <v>269</v>
      </c>
    </row>
    <row r="81" spans="1:1">
      <c r="A81" t="s">
        <v>270</v>
      </c>
    </row>
    <row r="82" spans="1:1">
      <c r="A82" t="s">
        <v>269</v>
      </c>
    </row>
    <row r="83" spans="1:1">
      <c r="A83" t="s">
        <v>271</v>
      </c>
    </row>
    <row r="84" spans="1:1">
      <c r="A84" t="s">
        <v>272</v>
      </c>
    </row>
    <row r="85" spans="1:1">
      <c r="A85" t="s">
        <v>269</v>
      </c>
    </row>
    <row r="86" spans="1:1">
      <c r="A86" t="s">
        <v>273</v>
      </c>
    </row>
    <row r="87" spans="1:1">
      <c r="A87" t="s">
        <v>274</v>
      </c>
    </row>
    <row r="88" spans="1:1">
      <c r="A88" t="s">
        <v>275</v>
      </c>
    </row>
    <row r="89" spans="1:1">
      <c r="A89" t="s">
        <v>276</v>
      </c>
    </row>
    <row r="90" spans="1:1">
      <c r="A90" t="s">
        <v>277</v>
      </c>
    </row>
    <row r="91" spans="1:1">
      <c r="A91" t="s">
        <v>278</v>
      </c>
    </row>
    <row r="92" spans="1:1">
      <c r="A92" t="s">
        <v>210</v>
      </c>
    </row>
    <row r="93" spans="1:1">
      <c r="A93" t="s">
        <v>279</v>
      </c>
    </row>
    <row r="94" spans="1:1">
      <c r="A94" t="s">
        <v>280</v>
      </c>
    </row>
    <row r="95" spans="1:1">
      <c r="A95" t="s">
        <v>281</v>
      </c>
    </row>
    <row r="96" spans="1:1">
      <c r="A96" t="s">
        <v>282</v>
      </c>
    </row>
    <row r="97" spans="1:1">
      <c r="A97" t="s">
        <v>283</v>
      </c>
    </row>
    <row r="98" spans="1:1">
      <c r="A98" t="s">
        <v>401</v>
      </c>
    </row>
    <row r="99" spans="1:1">
      <c r="A99" t="s">
        <v>285</v>
      </c>
    </row>
    <row r="100" spans="1:1">
      <c r="A100" t="s">
        <v>286</v>
      </c>
    </row>
    <row r="101" spans="1:1">
      <c r="A101" t="s">
        <v>411</v>
      </c>
    </row>
    <row r="102" spans="1:1">
      <c r="A102" t="s">
        <v>288</v>
      </c>
    </row>
    <row r="103" spans="1:1">
      <c r="A103" t="s">
        <v>289</v>
      </c>
    </row>
    <row r="104" spans="1:1">
      <c r="A104" t="s">
        <v>226</v>
      </c>
    </row>
    <row r="105" spans="1:1">
      <c r="A105" t="s">
        <v>290</v>
      </c>
    </row>
    <row r="106" spans="1:1">
      <c r="A106" t="s">
        <v>291</v>
      </c>
    </row>
    <row r="107" spans="1:1">
      <c r="A107" t="s">
        <v>233</v>
      </c>
    </row>
    <row r="108" spans="1:1">
      <c r="A108" t="s">
        <v>292</v>
      </c>
    </row>
    <row r="109" spans="1:1">
      <c r="A109" t="s">
        <v>234</v>
      </c>
    </row>
    <row r="110" spans="1:1">
      <c r="A110" t="s">
        <v>293</v>
      </c>
    </row>
    <row r="111" spans="1:1">
      <c r="A111" t="s">
        <v>294</v>
      </c>
    </row>
    <row r="112" spans="1:1">
      <c r="A112" t="s">
        <v>295</v>
      </c>
    </row>
    <row r="113" spans="1:1">
      <c r="A113" t="s">
        <v>296</v>
      </c>
    </row>
    <row r="114" spans="1:1">
      <c r="A114" t="s">
        <v>297</v>
      </c>
    </row>
    <row r="115" spans="1:1">
      <c r="A115" t="s">
        <v>298</v>
      </c>
    </row>
    <row r="116" spans="1:1">
      <c r="A116" t="s">
        <v>299</v>
      </c>
    </row>
    <row r="117" spans="1:1">
      <c r="A117" t="s">
        <v>282</v>
      </c>
    </row>
    <row r="118" spans="1:1">
      <c r="A118" t="s">
        <v>300</v>
      </c>
    </row>
    <row r="119" spans="1:1">
      <c r="A119" t="s">
        <v>412</v>
      </c>
    </row>
    <row r="120" spans="1:1">
      <c r="A120" t="s">
        <v>302</v>
      </c>
    </row>
    <row r="121" spans="1:1">
      <c r="A121" t="s">
        <v>303</v>
      </c>
    </row>
    <row r="122" spans="1:1">
      <c r="A122" t="s">
        <v>413</v>
      </c>
    </row>
    <row r="123" spans="1:1">
      <c r="A123" t="s">
        <v>288</v>
      </c>
    </row>
    <row r="124" spans="1:1">
      <c r="A124" t="s">
        <v>289</v>
      </c>
    </row>
    <row r="125" spans="1:1">
      <c r="A125" t="s">
        <v>226</v>
      </c>
    </row>
    <row r="126" spans="1:1">
      <c r="A126" t="s">
        <v>290</v>
      </c>
    </row>
    <row r="127" spans="1:1">
      <c r="A127" t="s">
        <v>291</v>
      </c>
    </row>
    <row r="128" spans="1:1">
      <c r="A128" t="s">
        <v>233</v>
      </c>
    </row>
    <row r="129" spans="1:1">
      <c r="A129" t="s">
        <v>292</v>
      </c>
    </row>
    <row r="130" spans="1:1">
      <c r="A130" t="s">
        <v>234</v>
      </c>
    </row>
    <row r="131" spans="1:1">
      <c r="A131" t="s">
        <v>293</v>
      </c>
    </row>
    <row r="132" spans="1:1">
      <c r="A132" t="s">
        <v>294</v>
      </c>
    </row>
    <row r="133" spans="1:1">
      <c r="A133" t="s">
        <v>295</v>
      </c>
    </row>
    <row r="134" spans="1:1">
      <c r="A134" t="s">
        <v>296</v>
      </c>
    </row>
    <row r="135" spans="1:1">
      <c r="A135" t="s">
        <v>297</v>
      </c>
    </row>
    <row r="136" spans="1:1">
      <c r="A136" t="s">
        <v>298</v>
      </c>
    </row>
    <row r="137" spans="1:1">
      <c r="A137" t="s">
        <v>299</v>
      </c>
    </row>
    <row r="138" spans="1:1">
      <c r="A138" t="s">
        <v>210</v>
      </c>
    </row>
    <row r="139" spans="1:1">
      <c r="A139" t="s">
        <v>305</v>
      </c>
    </row>
    <row r="140" spans="1:1">
      <c r="A140" t="s">
        <v>414</v>
      </c>
    </row>
    <row r="141" spans="1:1">
      <c r="A141" t="s">
        <v>307</v>
      </c>
    </row>
    <row r="142" spans="1:1">
      <c r="A142" t="s">
        <v>308</v>
      </c>
    </row>
    <row r="143" spans="1:1">
      <c r="A143" t="s">
        <v>309</v>
      </c>
    </row>
    <row r="144" spans="1:1">
      <c r="A144" t="s">
        <v>310</v>
      </c>
    </row>
    <row r="145" spans="1:1">
      <c r="A145" t="s">
        <v>311</v>
      </c>
    </row>
    <row r="146" spans="1:1">
      <c r="A146" t="s">
        <v>312</v>
      </c>
    </row>
    <row r="147" spans="1:1">
      <c r="A147" t="s">
        <v>313</v>
      </c>
    </row>
    <row r="148" spans="1:1">
      <c r="A148" t="s">
        <v>314</v>
      </c>
    </row>
    <row r="149" spans="1:1">
      <c r="A149" t="s">
        <v>315</v>
      </c>
    </row>
    <row r="150" spans="1:1">
      <c r="A150" t="s">
        <v>316</v>
      </c>
    </row>
    <row r="151" spans="1:1">
      <c r="A151" t="s">
        <v>317</v>
      </c>
    </row>
    <row r="152" spans="1:1">
      <c r="A152" t="s">
        <v>318</v>
      </c>
    </row>
    <row r="153" spans="1:1">
      <c r="A153" t="s">
        <v>319</v>
      </c>
    </row>
    <row r="154" spans="1:1">
      <c r="A154" t="s">
        <v>320</v>
      </c>
    </row>
    <row r="155" spans="1:1">
      <c r="A155" t="s">
        <v>208</v>
      </c>
    </row>
    <row r="156" spans="1:1">
      <c r="A156" t="s">
        <v>321</v>
      </c>
    </row>
    <row r="157" spans="1:1">
      <c r="A157" t="s">
        <v>322</v>
      </c>
    </row>
    <row r="158" spans="1:1">
      <c r="A158" t="s">
        <v>208</v>
      </c>
    </row>
    <row r="159" spans="1:1">
      <c r="A159" t="s">
        <v>312</v>
      </c>
    </row>
    <row r="160" spans="1:1">
      <c r="A160" t="s">
        <v>323</v>
      </c>
    </row>
    <row r="161" spans="1:1">
      <c r="A161" t="s">
        <v>208</v>
      </c>
    </row>
    <row r="162" spans="1:1">
      <c r="A162" t="s">
        <v>315</v>
      </c>
    </row>
    <row r="163" spans="1:1">
      <c r="A163" t="s">
        <v>317</v>
      </c>
    </row>
    <row r="164" spans="1:1">
      <c r="A164" t="s">
        <v>324</v>
      </c>
    </row>
    <row r="165" spans="1:1">
      <c r="A165" t="s">
        <v>325</v>
      </c>
    </row>
    <row r="166" spans="1:1">
      <c r="A166" t="s">
        <v>210</v>
      </c>
    </row>
    <row r="167" spans="1:1">
      <c r="A167" t="s">
        <v>326</v>
      </c>
    </row>
    <row r="168" spans="1:1">
      <c r="A168" t="s">
        <v>327</v>
      </c>
    </row>
    <row r="169" spans="1:1">
      <c r="A169" t="s">
        <v>415</v>
      </c>
    </row>
    <row r="170" spans="1:1">
      <c r="A170" t="s">
        <v>329</v>
      </c>
    </row>
    <row r="171" spans="1:1">
      <c r="A171" t="s">
        <v>210</v>
      </c>
    </row>
    <row r="172" spans="1:1">
      <c r="A172" t="s">
        <v>330</v>
      </c>
    </row>
    <row r="173" spans="1:1">
      <c r="A173" t="s">
        <v>331</v>
      </c>
    </row>
    <row r="174" spans="1:1">
      <c r="A174" t="s">
        <v>332</v>
      </c>
    </row>
    <row r="175" spans="1:1">
      <c r="A175" t="s">
        <v>333</v>
      </c>
    </row>
    <row r="176" spans="1:1">
      <c r="A176" t="s">
        <v>334</v>
      </c>
    </row>
    <row r="177" spans="1:1">
      <c r="A177" t="s">
        <v>335</v>
      </c>
    </row>
    <row r="178" spans="1:1">
      <c r="A178" t="s">
        <v>336</v>
      </c>
    </row>
    <row r="179" spans="1:1">
      <c r="A179" t="s">
        <v>337</v>
      </c>
    </row>
    <row r="180" spans="1:1">
      <c r="A180" t="s">
        <v>338</v>
      </c>
    </row>
    <row r="181" spans="1:1">
      <c r="A181" t="s">
        <v>339</v>
      </c>
    </row>
    <row r="182" spans="1:1">
      <c r="A182" t="s">
        <v>340</v>
      </c>
    </row>
    <row r="183" spans="1:1">
      <c r="A183" t="s">
        <v>341</v>
      </c>
    </row>
    <row r="184" spans="1:1">
      <c r="A184" t="s">
        <v>342</v>
      </c>
    </row>
    <row r="185" spans="1:1">
      <c r="A185" t="s">
        <v>343</v>
      </c>
    </row>
    <row r="186" spans="1:1">
      <c r="A186" t="s">
        <v>210</v>
      </c>
    </row>
    <row r="187" spans="1:1">
      <c r="A187" t="s">
        <v>344</v>
      </c>
    </row>
    <row r="188" spans="1:1">
      <c r="A188" t="s">
        <v>345</v>
      </c>
    </row>
    <row r="189" spans="1:1">
      <c r="A189" t="s">
        <v>210</v>
      </c>
    </row>
    <row r="190" spans="1:1">
      <c r="A190" t="s">
        <v>346</v>
      </c>
    </row>
    <row r="191" spans="1:1">
      <c r="A191" t="s">
        <v>347</v>
      </c>
    </row>
    <row r="192" spans="1:1">
      <c r="A192" t="s">
        <v>206</v>
      </c>
    </row>
    <row r="193" spans="1:1">
      <c r="A193" t="s">
        <v>348</v>
      </c>
    </row>
    <row r="194" spans="1:1">
      <c r="A194" t="s">
        <v>210</v>
      </c>
    </row>
    <row r="195" spans="1:1">
      <c r="A195" t="s">
        <v>349</v>
      </c>
    </row>
    <row r="196" spans="1:1">
      <c r="A196" t="s">
        <v>350</v>
      </c>
    </row>
    <row r="197" spans="1:1">
      <c r="A197" t="s">
        <v>351</v>
      </c>
    </row>
    <row r="198" spans="1:1">
      <c r="A198" t="s">
        <v>352</v>
      </c>
    </row>
    <row r="199" spans="1:1">
      <c r="A199" t="s">
        <v>353</v>
      </c>
    </row>
    <row r="200" spans="1:1">
      <c r="A200" t="s">
        <v>354</v>
      </c>
    </row>
    <row r="201" spans="1:1">
      <c r="A201" t="s">
        <v>355</v>
      </c>
    </row>
    <row r="202" spans="1:1">
      <c r="A202" t="s">
        <v>356</v>
      </c>
    </row>
    <row r="203" spans="1:1">
      <c r="A203" t="s">
        <v>357</v>
      </c>
    </row>
    <row r="204" spans="1:1">
      <c r="A204" t="s">
        <v>358</v>
      </c>
    </row>
    <row r="205" spans="1:1">
      <c r="A205" t="s">
        <v>359</v>
      </c>
    </row>
    <row r="206" spans="1:1">
      <c r="A206" t="s">
        <v>360</v>
      </c>
    </row>
    <row r="207" spans="1:1">
      <c r="A207" t="s">
        <v>210</v>
      </c>
    </row>
    <row r="208" spans="1:1">
      <c r="A208" t="s">
        <v>361</v>
      </c>
    </row>
    <row r="209" spans="1:1">
      <c r="A209" t="s">
        <v>362</v>
      </c>
    </row>
    <row r="210" spans="1:1">
      <c r="A210" t="s">
        <v>363</v>
      </c>
    </row>
    <row r="211" spans="1:1">
      <c r="A211" t="s">
        <v>210</v>
      </c>
    </row>
    <row r="212" spans="1:1">
      <c r="A212" t="s">
        <v>364</v>
      </c>
    </row>
    <row r="213" spans="1:1">
      <c r="A213" t="s">
        <v>365</v>
      </c>
    </row>
    <row r="214" spans="1:1">
      <c r="A214" t="s">
        <v>366</v>
      </c>
    </row>
    <row r="215" spans="1:1">
      <c r="A215" t="s">
        <v>367</v>
      </c>
    </row>
    <row r="216" spans="1:1">
      <c r="A216" t="s">
        <v>210</v>
      </c>
    </row>
    <row r="217" spans="1:1">
      <c r="A217" t="s">
        <v>368</v>
      </c>
    </row>
    <row r="218" spans="1:1">
      <c r="A218" t="s">
        <v>369</v>
      </c>
    </row>
    <row r="219" spans="1:1">
      <c r="A219" t="s">
        <v>370</v>
      </c>
    </row>
    <row r="220" spans="1:1">
      <c r="A220" t="s">
        <v>371</v>
      </c>
    </row>
    <row r="221" spans="1:1">
      <c r="A221" t="s">
        <v>282</v>
      </c>
    </row>
    <row r="222" spans="1:1">
      <c r="A222" t="s">
        <v>372</v>
      </c>
    </row>
    <row r="223" spans="1:1">
      <c r="A223" t="s">
        <v>373</v>
      </c>
    </row>
    <row r="224" spans="1:1">
      <c r="A224" t="s">
        <v>282</v>
      </c>
    </row>
    <row r="225" spans="1:1">
      <c r="A225" t="s">
        <v>374</v>
      </c>
    </row>
    <row r="226" spans="1:1">
      <c r="A226" t="s">
        <v>373</v>
      </c>
    </row>
    <row r="227" spans="1:1">
      <c r="A227" t="s">
        <v>282</v>
      </c>
    </row>
    <row r="228" spans="1:1">
      <c r="A228" t="s">
        <v>375</v>
      </c>
    </row>
    <row r="229" spans="1:1">
      <c r="A229" t="s">
        <v>373</v>
      </c>
    </row>
    <row r="230" spans="1:1">
      <c r="A230" t="s">
        <v>282</v>
      </c>
    </row>
    <row r="231" spans="1:1">
      <c r="A231" t="s">
        <v>376</v>
      </c>
    </row>
    <row r="232" spans="1:1">
      <c r="A232" t="s">
        <v>373</v>
      </c>
    </row>
    <row r="233" spans="1:1">
      <c r="A233" t="s">
        <v>282</v>
      </c>
    </row>
    <row r="234" spans="1:1">
      <c r="A234" t="s">
        <v>377</v>
      </c>
    </row>
    <row r="235" spans="1:1">
      <c r="A235" t="s">
        <v>373</v>
      </c>
    </row>
    <row r="236" spans="1:1">
      <c r="A236" t="s">
        <v>282</v>
      </c>
    </row>
    <row r="237" spans="1:1">
      <c r="A237" t="s">
        <v>378</v>
      </c>
    </row>
    <row r="238" spans="1:1">
      <c r="A238" t="s">
        <v>373</v>
      </c>
    </row>
    <row r="239" spans="1:1">
      <c r="A239" t="s">
        <v>282</v>
      </c>
    </row>
    <row r="240" spans="1:1">
      <c r="A240" t="s">
        <v>379</v>
      </c>
    </row>
    <row r="241" spans="1:1">
      <c r="A241" t="s">
        <v>373</v>
      </c>
    </row>
    <row r="242" spans="1:1">
      <c r="A242" t="s">
        <v>282</v>
      </c>
    </row>
    <row r="243" spans="1:1">
      <c r="A243" t="s">
        <v>380</v>
      </c>
    </row>
    <row r="244" spans="1:1">
      <c r="A244" t="s">
        <v>373</v>
      </c>
    </row>
    <row r="245" spans="1:1">
      <c r="A245" t="s">
        <v>282</v>
      </c>
    </row>
    <row r="246" spans="1:1">
      <c r="A246" t="s">
        <v>381</v>
      </c>
    </row>
    <row r="247" spans="1:1">
      <c r="A247" t="s">
        <v>373</v>
      </c>
    </row>
    <row r="248" spans="1:1">
      <c r="A248" t="s">
        <v>282</v>
      </c>
    </row>
    <row r="249" spans="1:1">
      <c r="A249" t="s">
        <v>382</v>
      </c>
    </row>
    <row r="250" spans="1:1">
      <c r="A250" t="s">
        <v>373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90" zoomScaleNormal="90" workbookViewId="0">
      <selection activeCell="F25" sqref="F25"/>
    </sheetView>
  </sheetViews>
  <sheetFormatPr defaultRowHeight="14.5"/>
  <cols>
    <col min="1" max="1" width="21.1796875" bestFit="1" customWidth="1"/>
    <col min="2" max="2" width="13.54296875" bestFit="1" customWidth="1"/>
    <col min="3" max="3" width="7.26953125" style="6" bestFit="1" customWidth="1"/>
  </cols>
  <sheetData>
    <row r="1" spans="1:3">
      <c r="A1" s="82" t="str">
        <f>'Ring &amp; Device Plan'!T5</f>
        <v>10.33.100.129</v>
      </c>
      <c r="B1" s="83"/>
      <c r="C1" s="9" t="s">
        <v>42</v>
      </c>
    </row>
    <row r="2" spans="1:3">
      <c r="A2" s="10" t="s">
        <v>43</v>
      </c>
      <c r="B2" s="24" t="str">
        <f>'Ring &amp; Device Plan'!F5</f>
        <v>10.36.10.128</v>
      </c>
      <c r="C2" s="11" t="s">
        <v>44</v>
      </c>
    </row>
    <row r="3" spans="1:3">
      <c r="A3" s="10" t="s">
        <v>43</v>
      </c>
      <c r="B3" s="24" t="str">
        <f>'Ring &amp; Device Plan'!F6</f>
        <v>10.36.10.129</v>
      </c>
      <c r="C3" s="11" t="s">
        <v>44</v>
      </c>
    </row>
    <row r="4" spans="1:3">
      <c r="A4" s="10" t="s">
        <v>43</v>
      </c>
      <c r="B4" s="24" t="str">
        <f>'Ring &amp; Device Plan'!F7</f>
        <v>10.36.10.130</v>
      </c>
      <c r="C4" s="11" t="s">
        <v>44</v>
      </c>
    </row>
    <row r="5" spans="1:3">
      <c r="A5" s="10" t="s">
        <v>43</v>
      </c>
      <c r="B5" s="24" t="str">
        <f>'Ring &amp; Device Plan'!F8</f>
        <v>10.36.10.131</v>
      </c>
      <c r="C5" s="11" t="s">
        <v>44</v>
      </c>
    </row>
    <row r="6" spans="1:3">
      <c r="A6" s="82" t="str">
        <f>'Ring &amp; Device Plan'!U5</f>
        <v>10.33.100.128</v>
      </c>
      <c r="B6" s="83"/>
      <c r="C6" s="9" t="s">
        <v>42</v>
      </c>
    </row>
    <row r="7" spans="1:3">
      <c r="A7" s="10" t="s">
        <v>43</v>
      </c>
      <c r="B7" s="24" t="str">
        <f>'Ring &amp; Device Plan'!F5</f>
        <v>10.36.10.128</v>
      </c>
      <c r="C7" s="11" t="s">
        <v>44</v>
      </c>
    </row>
    <row r="8" spans="1:3">
      <c r="A8" s="10" t="s">
        <v>43</v>
      </c>
      <c r="B8" s="24" t="str">
        <f>'Ring &amp; Device Plan'!F6</f>
        <v>10.36.10.129</v>
      </c>
      <c r="C8" s="11" t="s">
        <v>44</v>
      </c>
    </row>
    <row r="9" spans="1:3">
      <c r="A9" s="10" t="s">
        <v>43</v>
      </c>
      <c r="B9" s="24" t="str">
        <f>'Ring &amp; Device Plan'!F7</f>
        <v>10.36.10.130</v>
      </c>
      <c r="C9" s="11" t="s">
        <v>44</v>
      </c>
    </row>
    <row r="10" spans="1:3">
      <c r="A10" s="10" t="s">
        <v>43</v>
      </c>
      <c r="B10" s="24" t="str">
        <f>'Ring &amp; Device Plan'!F8</f>
        <v>10.36.10.131</v>
      </c>
      <c r="C10" s="11" t="s">
        <v>44</v>
      </c>
    </row>
    <row r="11" spans="1:3">
      <c r="A11" s="82" t="str">
        <f>'Ring &amp; Device Plan'!V5</f>
        <v>10.45.0.131</v>
      </c>
      <c r="B11" s="83"/>
      <c r="C11" s="9" t="s">
        <v>42</v>
      </c>
    </row>
    <row r="12" spans="1:3">
      <c r="A12" s="10" t="s">
        <v>43</v>
      </c>
      <c r="B12" s="24" t="str">
        <f>'Ring &amp; Device Plan'!F5</f>
        <v>10.36.10.128</v>
      </c>
      <c r="C12" s="11" t="s">
        <v>44</v>
      </c>
    </row>
    <row r="13" spans="1:3">
      <c r="A13" s="10" t="s">
        <v>43</v>
      </c>
      <c r="B13" s="24" t="str">
        <f>'Ring &amp; Device Plan'!F6</f>
        <v>10.36.10.129</v>
      </c>
      <c r="C13" s="11" t="s">
        <v>44</v>
      </c>
    </row>
    <row r="14" spans="1:3">
      <c r="A14" s="10" t="s">
        <v>43</v>
      </c>
      <c r="B14" s="24" t="str">
        <f>'Ring &amp; Device Plan'!F7</f>
        <v>10.36.10.130</v>
      </c>
      <c r="C14" s="11" t="s">
        <v>44</v>
      </c>
    </row>
    <row r="15" spans="1:3">
      <c r="A15" s="10" t="s">
        <v>43</v>
      </c>
      <c r="B15" s="24" t="str">
        <f>'Ring &amp; Device Plan'!F8</f>
        <v>10.36.10.131</v>
      </c>
      <c r="C15" s="11" t="s">
        <v>44</v>
      </c>
    </row>
  </sheetData>
  <mergeCells count="3">
    <mergeCell ref="A1:B1"/>
    <mergeCell ref="A6:B6"/>
    <mergeCell ref="A11:B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Q15"/>
  <sheetViews>
    <sheetView workbookViewId="0">
      <selection activeCell="D15" sqref="D15"/>
    </sheetView>
  </sheetViews>
  <sheetFormatPr defaultRowHeight="14.5"/>
  <cols>
    <col min="2" max="2" width="12.7265625" bestFit="1" customWidth="1"/>
  </cols>
  <sheetData>
    <row r="1" spans="4:17">
      <c r="D1">
        <v>10</v>
      </c>
      <c r="E1">
        <v>36</v>
      </c>
      <c r="F1">
        <v>10</v>
      </c>
      <c r="G1">
        <v>128</v>
      </c>
      <c r="I1">
        <f>LEN(D1)</f>
        <v>2</v>
      </c>
      <c r="J1">
        <f t="shared" ref="J1:L1" si="0">LEN(E1)</f>
        <v>2</v>
      </c>
      <c r="K1">
        <f t="shared" si="0"/>
        <v>2</v>
      </c>
      <c r="L1">
        <f t="shared" si="0"/>
        <v>3</v>
      </c>
      <c r="N1">
        <v>0</v>
      </c>
      <c r="O1">
        <v>0</v>
      </c>
      <c r="P1">
        <v>0</v>
      </c>
      <c r="Q1">
        <v>0</v>
      </c>
    </row>
    <row r="3" spans="4:17">
      <c r="D3" t="str">
        <f>IF(I1&lt;3, N1&amp;D1,D1)</f>
        <v>010</v>
      </c>
      <c r="E3" t="str">
        <f t="shared" ref="E3:G3" si="1">IF(J1&lt;3, O1&amp;E1,E1)</f>
        <v>036</v>
      </c>
      <c r="F3" t="str">
        <f t="shared" si="1"/>
        <v>010</v>
      </c>
      <c r="G3">
        <f t="shared" si="1"/>
        <v>128</v>
      </c>
      <c r="I3">
        <f>LEN(D3)</f>
        <v>3</v>
      </c>
      <c r="J3">
        <f t="shared" ref="J3:L3" si="2">LEN(E3)</f>
        <v>3</v>
      </c>
      <c r="K3">
        <f t="shared" si="2"/>
        <v>3</v>
      </c>
      <c r="L3">
        <f t="shared" si="2"/>
        <v>3</v>
      </c>
      <c r="N3">
        <v>0</v>
      </c>
      <c r="O3">
        <v>0</v>
      </c>
      <c r="P3">
        <v>0</v>
      </c>
      <c r="Q3">
        <v>0</v>
      </c>
    </row>
    <row r="5" spans="4:17">
      <c r="D5" t="str">
        <f>IF(I3&lt;3, N3&amp;D3,D3)</f>
        <v>010</v>
      </c>
      <c r="E5" t="str">
        <f t="shared" ref="E5:G5" si="3">IF(J3&lt;3, O3&amp;E3,E3)</f>
        <v>036</v>
      </c>
      <c r="F5" t="str">
        <f t="shared" si="3"/>
        <v>010</v>
      </c>
      <c r="G5">
        <f t="shared" si="3"/>
        <v>128</v>
      </c>
    </row>
    <row r="7" spans="4:17">
      <c r="D7" t="str">
        <f>D5&amp;E5&amp;F5&amp;G5</f>
        <v>010036010128</v>
      </c>
    </row>
    <row r="9" spans="4:17">
      <c r="D9" t="str">
        <f>LEFT(D7,8)</f>
        <v>01003601</v>
      </c>
      <c r="F9" t="str">
        <f>RIGHT(D7,4)</f>
        <v>0128</v>
      </c>
    </row>
    <row r="11" spans="4:17">
      <c r="D11" t="str">
        <f>LEFT(D9,4)</f>
        <v>0100</v>
      </c>
      <c r="E11" t="str">
        <f>RIGHT(D9,4)</f>
        <v>3601</v>
      </c>
      <c r="F11" t="str">
        <f>F9</f>
        <v>0128</v>
      </c>
    </row>
    <row r="13" spans="4:17">
      <c r="D13" t="str">
        <f>"."&amp;D11&amp;"."&amp;E11&amp;"."&amp;F11&amp;"."&amp;0&amp;0</f>
        <v>.0100.3601.0128.00</v>
      </c>
    </row>
    <row r="15" spans="4:17">
      <c r="D1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LinkID</vt:lpstr>
      <vt:lpstr>Ring Plan</vt:lpstr>
      <vt:lpstr>Ring &amp; Device Plan</vt:lpstr>
      <vt:lpstr>CGBAY025HTR01_CGDRLM</vt:lpstr>
      <vt:lpstr>CGBAY026HTR01_CGCAN2</vt:lpstr>
      <vt:lpstr>CGBAY027HTR01_CGCAN1</vt:lpstr>
      <vt:lpstr>CGBAY028HTR01_CGOXB1</vt:lpstr>
      <vt:lpstr>RR</vt:lpstr>
      <vt:lpstr>ISO Formate</vt:lpstr>
      <vt:lpstr>Associated Task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2022-09-21T16:19:21Z</dcterms:modified>
</cp:coreProperties>
</file>